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35" windowHeight="9405" firstSheet="7" activeTab="9"/>
  </bookViews>
  <sheets>
    <sheet name="Proporcional" sheetId="1" r:id="rId1"/>
    <sheet name="Graf Proporcional" sheetId="2" r:id="rId2"/>
    <sheet name="integral" sheetId="3" r:id="rId3"/>
    <sheet name="Graf Integral" sheetId="4" r:id="rId4"/>
    <sheet name="Proporcional integral" sheetId="5" r:id="rId5"/>
    <sheet name="Graf P-I" sheetId="6" r:id="rId6"/>
    <sheet name="Proporcional integral Saturado" sheetId="7" r:id="rId7"/>
    <sheet name="Graf P-I (Sat)" sheetId="8" r:id="rId8"/>
    <sheet name="Todos" sheetId="9" r:id="rId9"/>
    <sheet name="PID" sheetId="10" r:id="rId10"/>
    <sheet name="Proporcional integral derivativ" sheetId="11" r:id="rId11"/>
    <sheet name="Proporcional (ZN)" sheetId="12" r:id="rId12"/>
  </sheets>
  <definedNames/>
  <calcPr fullCalcOnLoad="1"/>
</workbook>
</file>

<file path=xl/sharedStrings.xml><?xml version="1.0" encoding="utf-8"?>
<sst xmlns="http://schemas.openxmlformats.org/spreadsheetml/2006/main" count="54" uniqueCount="16">
  <si>
    <t>SP</t>
  </si>
  <si>
    <t>PV</t>
  </si>
  <si>
    <t>m</t>
  </si>
  <si>
    <t>Kc</t>
  </si>
  <si>
    <t>Kp</t>
  </si>
  <si>
    <t>bias</t>
  </si>
  <si>
    <t>Ti</t>
  </si>
  <si>
    <t>error acum</t>
  </si>
  <si>
    <t>deriv</t>
  </si>
  <si>
    <t>Td</t>
  </si>
  <si>
    <t>Ganancia Crítica</t>
  </si>
  <si>
    <t>Periodo Crítico</t>
  </si>
  <si>
    <t>TD</t>
  </si>
  <si>
    <t>P</t>
  </si>
  <si>
    <t>PI</t>
  </si>
  <si>
    <t>PID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</si>
</sst>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59"/>
          <c:h val="0.8895"/>
        </c:manualLayout>
      </c:layout>
      <c:lineChart>
        <c:grouping val="standard"/>
        <c:varyColors val="0"/>
        <c:ser>
          <c:idx val="1"/>
          <c:order val="0"/>
          <c:tx>
            <c:v>Set point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Proporcional!$C$5:$C$27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marker val="1"/>
        <c:axId val="53701962"/>
        <c:axId val="13555611"/>
      </c:lineChart>
      <c:scatterChart>
        <c:scatterStyle val="smoothMarker"/>
        <c:varyColors val="0"/>
        <c:ser>
          <c:idx val="2"/>
          <c:order val="1"/>
          <c:tx>
            <c:v>T Out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Proporcional!$D$5:$D$27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88</c:v>
                </c:pt>
                <c:pt idx="6">
                  <c:v>86.2</c:v>
                </c:pt>
                <c:pt idx="7">
                  <c:v>87.28</c:v>
                </c:pt>
                <c:pt idx="8">
                  <c:v>86.632</c:v>
                </c:pt>
                <c:pt idx="9">
                  <c:v>87.02080000000001</c:v>
                </c:pt>
                <c:pt idx="10">
                  <c:v>86.78752</c:v>
                </c:pt>
                <c:pt idx="11">
                  <c:v>86.92748800000001</c:v>
                </c:pt>
                <c:pt idx="12">
                  <c:v>86.8435072</c:v>
                </c:pt>
                <c:pt idx="13">
                  <c:v>86.89389568000001</c:v>
                </c:pt>
                <c:pt idx="14">
                  <c:v>86.86366259200001</c:v>
                </c:pt>
                <c:pt idx="15">
                  <c:v>86.88180244480002</c:v>
                </c:pt>
                <c:pt idx="16">
                  <c:v>86.87091853312002</c:v>
                </c:pt>
                <c:pt idx="17">
                  <c:v>86.87744888012801</c:v>
                </c:pt>
                <c:pt idx="18">
                  <c:v>86.87353067192322</c:v>
                </c:pt>
                <c:pt idx="19">
                  <c:v>86.8758815968461</c:v>
                </c:pt>
                <c:pt idx="20">
                  <c:v>86.87447104189238</c:v>
                </c:pt>
                <c:pt idx="21">
                  <c:v>86.87531737486461</c:v>
                </c:pt>
                <c:pt idx="22">
                  <c:v>86.87480957508127</c:v>
                </c:pt>
              </c:numCache>
            </c:numRef>
          </c:yVal>
          <c:smooth val="1"/>
        </c:ser>
        <c:axId val="53701962"/>
        <c:axId val="13555611"/>
      </c:scatterChart>
      <c:catAx>
        <c:axId val="53701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5611"/>
        <c:crosses val="autoZero"/>
        <c:auto val="1"/>
        <c:lblOffset val="100"/>
        <c:tickLblSkip val="1"/>
        <c:noMultiLvlLbl val="0"/>
      </c:catAx>
      <c:valAx>
        <c:axId val="13555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0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25"/>
          <c:y val="0.94825"/>
          <c:w val="0.175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59"/>
          <c:h val="0.8895"/>
        </c:manualLayout>
      </c:layout>
      <c:lineChart>
        <c:grouping val="standard"/>
        <c:varyColors val="0"/>
        <c:ser>
          <c:idx val="1"/>
          <c:order val="0"/>
          <c:tx>
            <c:v>Set point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integral!$C$5:$C$27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marker val="1"/>
        <c:axId val="54891636"/>
        <c:axId val="24262677"/>
      </c:lineChart>
      <c:scatterChart>
        <c:scatterStyle val="smoothMarker"/>
        <c:varyColors val="0"/>
        <c:ser>
          <c:idx val="2"/>
          <c:order val="1"/>
          <c:tx>
            <c:v>T Out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integral!$D$5:$D$27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86.5</c:v>
                </c:pt>
                <c:pt idx="6">
                  <c:v>87.55</c:v>
                </c:pt>
                <c:pt idx="7">
                  <c:v>88.285</c:v>
                </c:pt>
                <c:pt idx="8">
                  <c:v>88.7995</c:v>
                </c:pt>
                <c:pt idx="9">
                  <c:v>89.15965</c:v>
                </c:pt>
                <c:pt idx="10">
                  <c:v>89.411755</c:v>
                </c:pt>
                <c:pt idx="11">
                  <c:v>89.5882285</c:v>
                </c:pt>
                <c:pt idx="12">
                  <c:v>89.71175995</c:v>
                </c:pt>
                <c:pt idx="13">
                  <c:v>89.798231965</c:v>
                </c:pt>
                <c:pt idx="14">
                  <c:v>89.85876237549999</c:v>
                </c:pt>
                <c:pt idx="15">
                  <c:v>89.90113366285</c:v>
                </c:pt>
                <c:pt idx="16">
                  <c:v>89.930793563995</c:v>
                </c:pt>
                <c:pt idx="17">
                  <c:v>89.9515554947965</c:v>
                </c:pt>
                <c:pt idx="18">
                  <c:v>89.96608884635755</c:v>
                </c:pt>
                <c:pt idx="19">
                  <c:v>89.97626219245029</c:v>
                </c:pt>
                <c:pt idx="20">
                  <c:v>89.9833835347152</c:v>
                </c:pt>
                <c:pt idx="21">
                  <c:v>89.98836847430064</c:v>
                </c:pt>
                <c:pt idx="22">
                  <c:v>89.99185793201045</c:v>
                </c:pt>
              </c:numCache>
            </c:numRef>
          </c:yVal>
          <c:smooth val="1"/>
        </c:ser>
        <c:axId val="54891636"/>
        <c:axId val="24262677"/>
      </c:scatterChart>
      <c:catAx>
        <c:axId val="54891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2677"/>
        <c:crosses val="autoZero"/>
        <c:auto val="1"/>
        <c:lblOffset val="100"/>
        <c:tickLblSkip val="1"/>
        <c:noMultiLvlLbl val="0"/>
      </c:catAx>
      <c:valAx>
        <c:axId val="24262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891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25"/>
          <c:y val="0.94825"/>
          <c:w val="0.175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59"/>
          <c:h val="0.8895"/>
        </c:manualLayout>
      </c:layout>
      <c:lineChart>
        <c:grouping val="standard"/>
        <c:varyColors val="0"/>
        <c:ser>
          <c:idx val="1"/>
          <c:order val="0"/>
          <c:tx>
            <c:v>Set Point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'Proporcional integral'!$C$5:$C$27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marker val="1"/>
        <c:axId val="17037502"/>
        <c:axId val="19119791"/>
      </c:lineChart>
      <c:scatterChart>
        <c:scatterStyle val="smoothMarker"/>
        <c:varyColors val="0"/>
        <c:ser>
          <c:idx val="2"/>
          <c:order val="1"/>
          <c:tx>
            <c:v>T Out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'Proporcional integral'!$D$5:$D$27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89.5</c:v>
                </c:pt>
                <c:pt idx="6">
                  <c:v>86.95</c:v>
                </c:pt>
                <c:pt idx="7">
                  <c:v>89.395</c:v>
                </c:pt>
                <c:pt idx="8">
                  <c:v>88.1095</c:v>
                </c:pt>
                <c:pt idx="9">
                  <c:v>89.44794999999999</c:v>
                </c:pt>
                <c:pt idx="10">
                  <c:v>88.810495</c:v>
                </c:pt>
                <c:pt idx="11">
                  <c:v>89.5498195</c:v>
                </c:pt>
                <c:pt idx="12">
                  <c:v>89.24127895000001</c:v>
                </c:pt>
                <c:pt idx="13">
                  <c:v>89.654019595</c:v>
                </c:pt>
                <c:pt idx="14">
                  <c:v>89.5101693295</c:v>
                </c:pt>
                <c:pt idx="15">
                  <c:v>89.74342868995</c:v>
                </c:pt>
                <c:pt idx="16">
                  <c:v>89.68044446669501</c:v>
                </c:pt>
                <c:pt idx="17">
                  <c:v>89.8141016606395</c:v>
                </c:pt>
                <c:pt idx="18">
                  <c:v>89.78967684608095</c:v>
                </c:pt>
                <c:pt idx="19">
                  <c:v>89.8674286809918</c:v>
                </c:pt>
                <c:pt idx="20">
                  <c:v>89.86054897574775</c:v>
                </c:pt>
                <c:pt idx="21">
                  <c:v>89.90651210616986</c:v>
                </c:pt>
                <c:pt idx="22">
                  <c:v>89.90698059606564</c:v>
                </c:pt>
              </c:numCache>
            </c:numRef>
          </c:yVal>
          <c:smooth val="1"/>
        </c:ser>
        <c:axId val="17037502"/>
        <c:axId val="19119791"/>
      </c:scatter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9791"/>
        <c:crosses val="autoZero"/>
        <c:auto val="1"/>
        <c:lblOffset val="100"/>
        <c:tickLblSkip val="1"/>
        <c:noMultiLvlLbl val="0"/>
      </c:catAx>
      <c:valAx>
        <c:axId val="19119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37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25"/>
          <c:y val="0.94825"/>
          <c:w val="0.175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59"/>
          <c:h val="0.8895"/>
        </c:manualLayout>
      </c:layout>
      <c:scatterChart>
        <c:scatterStyle val="smoothMarker"/>
        <c:varyColors val="0"/>
        <c:ser>
          <c:idx val="2"/>
          <c:order val="1"/>
          <c:tx>
            <c:v>T Out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'Proporcional integral'!$D$5:$D$27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89.5</c:v>
                </c:pt>
                <c:pt idx="6">
                  <c:v>86.95</c:v>
                </c:pt>
                <c:pt idx="7">
                  <c:v>89.395</c:v>
                </c:pt>
                <c:pt idx="8">
                  <c:v>88.1095</c:v>
                </c:pt>
                <c:pt idx="9">
                  <c:v>89.44794999999999</c:v>
                </c:pt>
                <c:pt idx="10">
                  <c:v>88.810495</c:v>
                </c:pt>
                <c:pt idx="11">
                  <c:v>89.5498195</c:v>
                </c:pt>
                <c:pt idx="12">
                  <c:v>89.24127895000001</c:v>
                </c:pt>
                <c:pt idx="13">
                  <c:v>89.654019595</c:v>
                </c:pt>
                <c:pt idx="14">
                  <c:v>89.5101693295</c:v>
                </c:pt>
                <c:pt idx="15">
                  <c:v>89.74342868995</c:v>
                </c:pt>
                <c:pt idx="16">
                  <c:v>89.68044446669501</c:v>
                </c:pt>
                <c:pt idx="17">
                  <c:v>89.8141016606395</c:v>
                </c:pt>
                <c:pt idx="18">
                  <c:v>89.78967684608095</c:v>
                </c:pt>
                <c:pt idx="19">
                  <c:v>89.8674286809918</c:v>
                </c:pt>
                <c:pt idx="20">
                  <c:v>89.86054897574775</c:v>
                </c:pt>
                <c:pt idx="21">
                  <c:v>89.90651210616986</c:v>
                </c:pt>
                <c:pt idx="22">
                  <c:v>89.90698059606564</c:v>
                </c:pt>
              </c:numCache>
            </c:numRef>
          </c:yVal>
          <c:smooth val="1"/>
        </c:ser>
        <c:ser>
          <c:idx val="0"/>
          <c:order val="3"/>
          <c:tx>
            <c:v>T Out Saturado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'Proporcional integral Saturado'!$B$5:$B$27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'Proporcional integral Saturado'!$D$5:$D$27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100</c:v>
                </c:pt>
                <c:pt idx="6">
                  <c:v>95.5</c:v>
                </c:pt>
                <c:pt idx="7">
                  <c:v>100</c:v>
                </c:pt>
                <c:pt idx="8">
                  <c:v>99.85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yVal>
          <c:smooth val="1"/>
        </c:ser>
        <c:axId val="37860392"/>
        <c:axId val="5199209"/>
      </c:scatterChart>
      <c:lineChart>
        <c:grouping val="standard"/>
        <c:varyColors val="0"/>
        <c:ser>
          <c:idx val="1"/>
          <c:order val="0"/>
          <c:tx>
            <c:v>Set Point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'Proporcional integral'!$C$5:$C$27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ser>
          <c:idx val="3"/>
          <c:order val="2"/>
          <c:tx>
            <c:v>Set point 2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'Proporcional integral Saturado'!$B$5:$B$27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'Proporcional integral Saturado'!$C$5:$C$27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</c:numCache>
            </c:numRef>
          </c:val>
          <c:smooth val="0"/>
        </c:ser>
        <c:axId val="37860392"/>
        <c:axId val="5199209"/>
      </c:lineChart>
      <c:valAx>
        <c:axId val="378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209"/>
        <c:crosses val="autoZero"/>
        <c:crossBetween val="midCat"/>
        <c:dispUnits/>
      </c:valAx>
      <c:valAx>
        <c:axId val="5199209"/>
        <c:scaling>
          <c:orientation val="minMax"/>
          <c:max val="107"/>
          <c:min val="8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603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5"/>
          <c:y val="0.94825"/>
          <c:w val="0.427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959"/>
          <c:h val="0.86525"/>
        </c:manualLayout>
      </c:layout>
      <c:lineChart>
        <c:grouping val="standard"/>
        <c:varyColors val="0"/>
        <c:ser>
          <c:idx val="1"/>
          <c:order val="0"/>
          <c:tx>
            <c:v>Set Point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'Proporcional integral'!$C$5:$C$27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marker val="1"/>
        <c:axId val="46792882"/>
        <c:axId val="18482755"/>
      </c:lineChart>
      <c:scatterChart>
        <c:scatterStyle val="smoothMarker"/>
        <c:varyColors val="0"/>
        <c:ser>
          <c:idx val="0"/>
          <c:order val="1"/>
          <c:tx>
            <c:v>P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Proporcional!$B$5:$B$27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Proporcional!$D$5:$D$27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88</c:v>
                </c:pt>
                <c:pt idx="6">
                  <c:v>86.2</c:v>
                </c:pt>
                <c:pt idx="7">
                  <c:v>87.28</c:v>
                </c:pt>
                <c:pt idx="8">
                  <c:v>86.632</c:v>
                </c:pt>
                <c:pt idx="9">
                  <c:v>87.02080000000001</c:v>
                </c:pt>
                <c:pt idx="10">
                  <c:v>86.78752</c:v>
                </c:pt>
                <c:pt idx="11">
                  <c:v>86.92748800000001</c:v>
                </c:pt>
                <c:pt idx="12">
                  <c:v>86.8435072</c:v>
                </c:pt>
                <c:pt idx="13">
                  <c:v>86.89389568000001</c:v>
                </c:pt>
                <c:pt idx="14">
                  <c:v>86.86366259200001</c:v>
                </c:pt>
                <c:pt idx="15">
                  <c:v>86.88180244480002</c:v>
                </c:pt>
                <c:pt idx="16">
                  <c:v>86.87091853312002</c:v>
                </c:pt>
                <c:pt idx="17">
                  <c:v>86.87744888012801</c:v>
                </c:pt>
                <c:pt idx="18">
                  <c:v>86.87353067192322</c:v>
                </c:pt>
                <c:pt idx="19">
                  <c:v>86.8758815968461</c:v>
                </c:pt>
                <c:pt idx="20">
                  <c:v>86.87447104189238</c:v>
                </c:pt>
                <c:pt idx="21">
                  <c:v>86.87531737486461</c:v>
                </c:pt>
                <c:pt idx="22">
                  <c:v>86.87480957508127</c:v>
                </c:pt>
              </c:numCache>
            </c:numRef>
          </c:yVal>
          <c:smooth val="1"/>
        </c:ser>
        <c:ser>
          <c:idx val="3"/>
          <c:order val="2"/>
          <c:tx>
            <c:v>I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integral!$B$5:$B$27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integral!$D$5:$D$27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86.5</c:v>
                </c:pt>
                <c:pt idx="6">
                  <c:v>87.55</c:v>
                </c:pt>
                <c:pt idx="7">
                  <c:v>88.285</c:v>
                </c:pt>
                <c:pt idx="8">
                  <c:v>88.7995</c:v>
                </c:pt>
                <c:pt idx="9">
                  <c:v>89.15965</c:v>
                </c:pt>
                <c:pt idx="10">
                  <c:v>89.411755</c:v>
                </c:pt>
                <c:pt idx="11">
                  <c:v>89.5882285</c:v>
                </c:pt>
                <c:pt idx="12">
                  <c:v>89.71175995</c:v>
                </c:pt>
                <c:pt idx="13">
                  <c:v>89.798231965</c:v>
                </c:pt>
                <c:pt idx="14">
                  <c:v>89.85876237549999</c:v>
                </c:pt>
                <c:pt idx="15">
                  <c:v>89.90113366285</c:v>
                </c:pt>
                <c:pt idx="16">
                  <c:v>89.930793563995</c:v>
                </c:pt>
                <c:pt idx="17">
                  <c:v>89.9515554947965</c:v>
                </c:pt>
                <c:pt idx="18">
                  <c:v>89.96608884635755</c:v>
                </c:pt>
                <c:pt idx="19">
                  <c:v>89.97626219245029</c:v>
                </c:pt>
                <c:pt idx="20">
                  <c:v>89.9833835347152</c:v>
                </c:pt>
                <c:pt idx="21">
                  <c:v>89.98836847430064</c:v>
                </c:pt>
                <c:pt idx="22">
                  <c:v>89.99185793201045</c:v>
                </c:pt>
              </c:numCache>
            </c:numRef>
          </c:yVal>
          <c:smooth val="1"/>
        </c:ser>
        <c:ser>
          <c:idx val="2"/>
          <c:order val="3"/>
          <c:tx>
            <c:v>P-I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'Proporcional integral'!$D$5:$D$27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89.5</c:v>
                </c:pt>
                <c:pt idx="6">
                  <c:v>86.95</c:v>
                </c:pt>
                <c:pt idx="7">
                  <c:v>89.395</c:v>
                </c:pt>
                <c:pt idx="8">
                  <c:v>88.1095</c:v>
                </c:pt>
                <c:pt idx="9">
                  <c:v>89.44794999999999</c:v>
                </c:pt>
                <c:pt idx="10">
                  <c:v>88.810495</c:v>
                </c:pt>
                <c:pt idx="11">
                  <c:v>89.5498195</c:v>
                </c:pt>
                <c:pt idx="12">
                  <c:v>89.24127895000001</c:v>
                </c:pt>
                <c:pt idx="13">
                  <c:v>89.654019595</c:v>
                </c:pt>
                <c:pt idx="14">
                  <c:v>89.5101693295</c:v>
                </c:pt>
                <c:pt idx="15">
                  <c:v>89.74342868995</c:v>
                </c:pt>
                <c:pt idx="16">
                  <c:v>89.68044446669501</c:v>
                </c:pt>
                <c:pt idx="17">
                  <c:v>89.8141016606395</c:v>
                </c:pt>
                <c:pt idx="18">
                  <c:v>89.78967684608095</c:v>
                </c:pt>
                <c:pt idx="19">
                  <c:v>89.8674286809918</c:v>
                </c:pt>
                <c:pt idx="20">
                  <c:v>89.86054897574775</c:v>
                </c:pt>
                <c:pt idx="21">
                  <c:v>89.90651210616986</c:v>
                </c:pt>
                <c:pt idx="22">
                  <c:v>89.90698059606564</c:v>
                </c:pt>
              </c:numCache>
            </c:numRef>
          </c:yVal>
          <c:smooth val="1"/>
        </c:ser>
        <c:axId val="46792882"/>
        <c:axId val="18482755"/>
      </c:scatterChart>
      <c:catAx>
        <c:axId val="46792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755"/>
        <c:crosses val="autoZero"/>
        <c:auto val="1"/>
        <c:lblOffset val="100"/>
        <c:tickLblSkip val="1"/>
        <c:noMultiLvlLbl val="0"/>
      </c:catAx>
      <c:valAx>
        <c:axId val="18482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92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1"/>
          <c:y val="0.197"/>
          <c:w val="0.37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872"/>
          <c:h val="0.940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'Proporcional integral derivativ'!$C$5:$C$27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</c:ser>
        <c:marker val="1"/>
        <c:axId val="32127068"/>
        <c:axId val="20708157"/>
      </c:lineChart>
      <c:scatterChart>
        <c:scatterStyle val="smoothMarker"/>
        <c:varyColors val="0"/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'Proporcional integral derivativ'!$D$5:$D$27</c:f>
              <c:numCache>
                <c:ptCount val="2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91</c:v>
                </c:pt>
                <c:pt idx="6">
                  <c:v>86.8</c:v>
                </c:pt>
                <c:pt idx="7">
                  <c:v>91.24</c:v>
                </c:pt>
                <c:pt idx="8">
                  <c:v>87.832</c:v>
                </c:pt>
                <c:pt idx="9">
                  <c:v>91.1776</c:v>
                </c:pt>
                <c:pt idx="10">
                  <c:v>88.46368</c:v>
                </c:pt>
                <c:pt idx="11">
                  <c:v>91.013824</c:v>
                </c:pt>
                <c:pt idx="12">
                  <c:v>88.87544319999999</c:v>
                </c:pt>
                <c:pt idx="13">
                  <c:v>90.83320576</c:v>
                </c:pt>
                <c:pt idx="14">
                  <c:v>89.158624768</c:v>
                </c:pt>
                <c:pt idx="15">
                  <c:v>90.6681985024</c:v>
                </c:pt>
                <c:pt idx="16">
                  <c:v>89.36153516032</c:v>
                </c:pt>
                <c:pt idx="17">
                  <c:v>90.528612069376</c:v>
                </c:pt>
                <c:pt idx="18">
                  <c:v>89.5111986823168</c:v>
                </c:pt>
                <c:pt idx="19">
                  <c:v>90.41492750516224</c:v>
                </c:pt>
                <c:pt idx="20">
                  <c:v>89.62373370835763</c:v>
                </c:pt>
                <c:pt idx="21">
                  <c:v>90.32420976142582</c:v>
                </c:pt>
                <c:pt idx="22">
                  <c:v>89.70939827272942</c:v>
                </c:pt>
              </c:numCache>
            </c:numRef>
          </c:yVal>
          <c:smooth val="1"/>
        </c:ser>
        <c:axId val="32127068"/>
        <c:axId val="20708157"/>
      </c:scatter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08157"/>
        <c:crosses val="autoZero"/>
        <c:auto val="1"/>
        <c:lblOffset val="100"/>
        <c:tickLblSkip val="1"/>
        <c:noMultiLvlLbl val="0"/>
      </c:catAx>
      <c:valAx>
        <c:axId val="20708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27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62"/>
          <c:w val="0.080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45"/>
          <c:w val="0.95825"/>
          <c:h val="0.81175"/>
        </c:manualLayout>
      </c:layout>
      <c:lineChart>
        <c:grouping val="standard"/>
        <c:varyColors val="0"/>
        <c:ser>
          <c:idx val="1"/>
          <c:order val="0"/>
          <c:tx>
            <c:v>Set point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'Proporcional (ZN)'!$C$5:$C$27</c:f>
              <c:numCache/>
            </c:numRef>
          </c:val>
          <c:smooth val="0"/>
        </c:ser>
        <c:marker val="1"/>
        <c:axId val="52155686"/>
        <c:axId val="66747991"/>
      </c:lineChart>
      <c:scatterChart>
        <c:scatterStyle val="smoothMarker"/>
        <c:varyColors val="0"/>
        <c:ser>
          <c:idx val="2"/>
          <c:order val="1"/>
          <c:tx>
            <c:v>T Out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'Proporcional (ZN)'!$D$5:$D$27</c:f>
              <c:numCache/>
            </c:numRef>
          </c:yVal>
          <c:smooth val="1"/>
        </c:ser>
        <c:axId val="52155686"/>
        <c:axId val="66747991"/>
      </c:scatterChart>
      <c:catAx>
        <c:axId val="5215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991"/>
        <c:crosses val="autoZero"/>
        <c:auto val="1"/>
        <c:lblOffset val="100"/>
        <c:tickLblSkip val="1"/>
        <c:noMultiLvlLbl val="0"/>
      </c:catAx>
      <c:valAx>
        <c:axId val="66747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5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25"/>
          <c:y val="0.896"/>
          <c:w val="0.34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12</xdr:row>
      <xdr:rowOff>161925</xdr:rowOff>
    </xdr:from>
    <xdr:to>
      <xdr:col>11</xdr:col>
      <xdr:colOff>752475</xdr:colOff>
      <xdr:row>27</xdr:row>
      <xdr:rowOff>47625</xdr:rowOff>
    </xdr:to>
    <xdr:graphicFrame>
      <xdr:nvGraphicFramePr>
        <xdr:cNvPr id="1" name="1 Gráfico"/>
        <xdr:cNvGraphicFramePr/>
      </xdr:nvGraphicFramePr>
      <xdr:xfrm>
        <a:off x="4562475" y="2447925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4"/>
  <sheetViews>
    <sheetView zoomScalePageLayoutView="0" workbookViewId="0" topLeftCell="A1">
      <selection activeCell="D7" sqref="D7"/>
    </sheetView>
  </sheetViews>
  <sheetFormatPr defaultColWidth="11.421875" defaultRowHeight="15"/>
  <sheetData>
    <row r="3" spans="7:9" ht="15">
      <c r="G3" t="s">
        <v>3</v>
      </c>
      <c r="H3" t="s">
        <v>4</v>
      </c>
      <c r="I3" t="s">
        <v>5</v>
      </c>
    </row>
    <row r="4" spans="3:9" ht="15">
      <c r="C4" t="s">
        <v>0</v>
      </c>
      <c r="D4" t="s">
        <v>1</v>
      </c>
      <c r="E4" t="s">
        <v>2</v>
      </c>
      <c r="G4">
        <v>2</v>
      </c>
      <c r="H4">
        <v>0.3</v>
      </c>
      <c r="I4">
        <v>50</v>
      </c>
    </row>
    <row r="5" spans="2:5" ht="15">
      <c r="B5">
        <v>1</v>
      </c>
      <c r="C5" s="1">
        <v>85</v>
      </c>
      <c r="D5" s="1">
        <v>85</v>
      </c>
      <c r="E5" s="1">
        <f>$I$4+$G$4*(C5-D5)</f>
        <v>50</v>
      </c>
    </row>
    <row r="6" spans="2:5" ht="15">
      <c r="B6">
        <v>2</v>
      </c>
      <c r="C6" s="1">
        <v>85</v>
      </c>
      <c r="D6" s="1">
        <v>85</v>
      </c>
      <c r="E6" s="1">
        <f>$I$4+$G$4*(C6-D6)</f>
        <v>50</v>
      </c>
    </row>
    <row r="7" spans="2:5" ht="15">
      <c r="B7">
        <v>3</v>
      </c>
      <c r="C7" s="1">
        <v>85</v>
      </c>
      <c r="D7" s="1">
        <f>D6+$H$4*(E6-E5)</f>
        <v>85</v>
      </c>
      <c r="E7" s="1">
        <f>$I$4+$G$4*(C7-D7)</f>
        <v>50</v>
      </c>
    </row>
    <row r="8" spans="2:5" ht="15">
      <c r="B8">
        <v>4</v>
      </c>
      <c r="C8" s="1">
        <v>85</v>
      </c>
      <c r="D8" s="1">
        <f>D7+$H$4*(E7-E6)</f>
        <v>85</v>
      </c>
      <c r="E8" s="1">
        <f>$I$4+$G$4*(C8-D8)</f>
        <v>50</v>
      </c>
    </row>
    <row r="9" spans="2:5" ht="15">
      <c r="B9">
        <v>5</v>
      </c>
      <c r="C9" s="1">
        <v>90</v>
      </c>
      <c r="D9" s="1">
        <f>D8+$H$4*(E8-E7)</f>
        <v>85</v>
      </c>
      <c r="E9" s="1">
        <f aca="true" t="shared" si="0" ref="E9:E19">$I$4+$G$4*(C9-D9)</f>
        <v>60</v>
      </c>
    </row>
    <row r="10" spans="2:5" ht="15">
      <c r="B10">
        <v>6</v>
      </c>
      <c r="C10" s="1">
        <v>90</v>
      </c>
      <c r="D10" s="1">
        <f>D9+$H$4*(E9-E8)</f>
        <v>88</v>
      </c>
      <c r="E10" s="1">
        <f t="shared" si="0"/>
        <v>54</v>
      </c>
    </row>
    <row r="11" spans="2:5" ht="15">
      <c r="B11">
        <v>7</v>
      </c>
      <c r="C11" s="1">
        <v>90</v>
      </c>
      <c r="D11" s="1">
        <f aca="true" t="shared" si="1" ref="D11:D19">D10+$H$4*(E10-E9)</f>
        <v>86.2</v>
      </c>
      <c r="E11" s="1">
        <f t="shared" si="0"/>
        <v>57.599999999999994</v>
      </c>
    </row>
    <row r="12" spans="2:5" ht="15">
      <c r="B12">
        <v>8</v>
      </c>
      <c r="C12" s="1">
        <v>90</v>
      </c>
      <c r="D12" s="1">
        <f t="shared" si="1"/>
        <v>87.28</v>
      </c>
      <c r="E12" s="1">
        <f t="shared" si="0"/>
        <v>55.44</v>
      </c>
    </row>
    <row r="13" spans="2:5" ht="15">
      <c r="B13">
        <v>9</v>
      </c>
      <c r="C13" s="1">
        <v>90</v>
      </c>
      <c r="D13" s="1">
        <f t="shared" si="1"/>
        <v>86.632</v>
      </c>
      <c r="E13" s="1">
        <f t="shared" si="0"/>
        <v>56.73599999999999</v>
      </c>
    </row>
    <row r="14" spans="2:5" ht="15">
      <c r="B14">
        <v>10</v>
      </c>
      <c r="C14" s="1">
        <v>90</v>
      </c>
      <c r="D14" s="1">
        <f t="shared" si="1"/>
        <v>87.02080000000001</v>
      </c>
      <c r="E14" s="1">
        <f t="shared" si="0"/>
        <v>55.95839999999998</v>
      </c>
    </row>
    <row r="15" spans="2:5" ht="15">
      <c r="B15">
        <v>11</v>
      </c>
      <c r="C15" s="1">
        <v>90</v>
      </c>
      <c r="D15" s="1">
        <f t="shared" si="1"/>
        <v>86.78752</v>
      </c>
      <c r="E15" s="1">
        <f t="shared" si="0"/>
        <v>56.42496</v>
      </c>
    </row>
    <row r="16" spans="2:5" ht="15">
      <c r="B16">
        <v>12</v>
      </c>
      <c r="C16" s="1">
        <v>90</v>
      </c>
      <c r="D16" s="1">
        <f t="shared" si="1"/>
        <v>86.92748800000001</v>
      </c>
      <c r="E16" s="1">
        <f t="shared" si="0"/>
        <v>56.14502399999998</v>
      </c>
    </row>
    <row r="17" spans="2:5" ht="15">
      <c r="B17">
        <v>13</v>
      </c>
      <c r="C17" s="1">
        <v>90</v>
      </c>
      <c r="D17" s="1">
        <f t="shared" si="1"/>
        <v>86.8435072</v>
      </c>
      <c r="E17" s="1">
        <f t="shared" si="0"/>
        <v>56.31298559999999</v>
      </c>
    </row>
    <row r="18" spans="2:5" ht="15">
      <c r="B18">
        <v>14</v>
      </c>
      <c r="C18" s="1">
        <v>90</v>
      </c>
      <c r="D18" s="1">
        <f t="shared" si="1"/>
        <v>86.89389568000001</v>
      </c>
      <c r="E18" s="1">
        <f t="shared" si="0"/>
        <v>56.21220863999997</v>
      </c>
    </row>
    <row r="19" spans="2:5" ht="15">
      <c r="B19">
        <v>15</v>
      </c>
      <c r="C19" s="1">
        <v>90</v>
      </c>
      <c r="D19" s="1">
        <f t="shared" si="1"/>
        <v>86.86366259200001</v>
      </c>
      <c r="E19" s="1">
        <f t="shared" si="0"/>
        <v>56.27267481599998</v>
      </c>
    </row>
    <row r="20" spans="2:5" ht="15">
      <c r="B20">
        <v>16</v>
      </c>
      <c r="C20" s="1">
        <v>90</v>
      </c>
      <c r="D20" s="1">
        <f aca="true" t="shared" si="2" ref="D20:D54">D19+$H$4*(E19-E18)</f>
        <v>86.88180244480002</v>
      </c>
      <c r="E20" s="1">
        <f aca="true" t="shared" si="3" ref="E20:E54">$I$4+$G$4*(C20-D20)</f>
        <v>56.23639511039997</v>
      </c>
    </row>
    <row r="21" spans="2:5" ht="15">
      <c r="B21">
        <v>17</v>
      </c>
      <c r="C21" s="1">
        <v>90</v>
      </c>
      <c r="D21" s="1">
        <f t="shared" si="2"/>
        <v>86.87091853312002</v>
      </c>
      <c r="E21" s="1">
        <f t="shared" si="3"/>
        <v>56.25816293375996</v>
      </c>
    </row>
    <row r="22" spans="2:5" ht="15">
      <c r="B22">
        <v>18</v>
      </c>
      <c r="C22" s="1">
        <v>90</v>
      </c>
      <c r="D22" s="1">
        <f t="shared" si="2"/>
        <v>86.87744888012801</v>
      </c>
      <c r="E22" s="1">
        <f t="shared" si="3"/>
        <v>56.24510223974397</v>
      </c>
    </row>
    <row r="23" spans="2:5" ht="15">
      <c r="B23">
        <v>19</v>
      </c>
      <c r="C23" s="1">
        <v>90</v>
      </c>
      <c r="D23" s="1">
        <f t="shared" si="2"/>
        <v>86.87353067192322</v>
      </c>
      <c r="E23" s="1">
        <f t="shared" si="3"/>
        <v>56.25293865615356</v>
      </c>
    </row>
    <row r="24" spans="2:5" ht="15">
      <c r="B24">
        <v>20</v>
      </c>
      <c r="C24" s="1">
        <v>90</v>
      </c>
      <c r="D24" s="1">
        <f t="shared" si="2"/>
        <v>86.8758815968461</v>
      </c>
      <c r="E24" s="1">
        <f t="shared" si="3"/>
        <v>56.2482368063078</v>
      </c>
    </row>
    <row r="25" spans="2:5" ht="15">
      <c r="B25">
        <v>21</v>
      </c>
      <c r="C25" s="1">
        <v>90</v>
      </c>
      <c r="D25" s="1">
        <f t="shared" si="2"/>
        <v>86.87447104189238</v>
      </c>
      <c r="E25" s="1">
        <f t="shared" si="3"/>
        <v>56.251057916215245</v>
      </c>
    </row>
    <row r="26" spans="2:5" ht="15">
      <c r="B26">
        <v>22</v>
      </c>
      <c r="C26" s="1">
        <v>90</v>
      </c>
      <c r="D26" s="1">
        <f t="shared" si="2"/>
        <v>86.87531737486461</v>
      </c>
      <c r="E26" s="1">
        <f t="shared" si="3"/>
        <v>56.249365250270785</v>
      </c>
    </row>
    <row r="27" spans="2:5" ht="15">
      <c r="B27">
        <v>23</v>
      </c>
      <c r="C27" s="1">
        <v>90</v>
      </c>
      <c r="D27" s="1">
        <f t="shared" si="2"/>
        <v>86.87480957508127</v>
      </c>
      <c r="E27" s="1">
        <f t="shared" si="3"/>
        <v>56.250380849837455</v>
      </c>
    </row>
    <row r="28" spans="2:5" ht="15">
      <c r="B28">
        <v>24</v>
      </c>
      <c r="C28" s="1">
        <v>90</v>
      </c>
      <c r="D28" s="1">
        <f t="shared" si="2"/>
        <v>86.87511425495127</v>
      </c>
      <c r="E28" s="1">
        <f t="shared" si="3"/>
        <v>56.24977149009746</v>
      </c>
    </row>
    <row r="29" spans="2:5" ht="15">
      <c r="B29">
        <v>25</v>
      </c>
      <c r="C29" s="1">
        <v>90</v>
      </c>
      <c r="D29" s="1">
        <f t="shared" si="2"/>
        <v>86.87493144702927</v>
      </c>
      <c r="E29" s="1">
        <f t="shared" si="3"/>
        <v>56.25013710594146</v>
      </c>
    </row>
    <row r="30" spans="2:5" ht="15">
      <c r="B30">
        <v>26</v>
      </c>
      <c r="C30" s="1">
        <v>90</v>
      </c>
      <c r="D30" s="1">
        <f t="shared" si="2"/>
        <v>86.87504113178247</v>
      </c>
      <c r="E30" s="1">
        <f t="shared" si="3"/>
        <v>56.249917736435066</v>
      </c>
    </row>
    <row r="31" spans="2:5" ht="15">
      <c r="B31">
        <v>27</v>
      </c>
      <c r="C31" s="1">
        <v>90</v>
      </c>
      <c r="D31" s="1">
        <f t="shared" si="2"/>
        <v>86.87497532093055</v>
      </c>
      <c r="E31" s="1">
        <f t="shared" si="3"/>
        <v>56.25004935813891</v>
      </c>
    </row>
    <row r="32" spans="2:5" ht="15">
      <c r="B32">
        <v>28</v>
      </c>
      <c r="C32" s="1">
        <v>90</v>
      </c>
      <c r="D32" s="1">
        <f t="shared" si="2"/>
        <v>86.8750148074417</v>
      </c>
      <c r="E32" s="1">
        <f t="shared" si="3"/>
        <v>56.2499703851166</v>
      </c>
    </row>
    <row r="33" spans="2:5" ht="15">
      <c r="B33">
        <v>29</v>
      </c>
      <c r="C33" s="1">
        <v>90</v>
      </c>
      <c r="D33" s="1">
        <f t="shared" si="2"/>
        <v>86.87499111553501</v>
      </c>
      <c r="E33" s="1">
        <f t="shared" si="3"/>
        <v>56.25001776892998</v>
      </c>
    </row>
    <row r="34" spans="2:5" ht="15">
      <c r="B34">
        <v>30</v>
      </c>
      <c r="C34" s="1">
        <v>90</v>
      </c>
      <c r="D34" s="1">
        <f t="shared" si="2"/>
        <v>86.87500533067903</v>
      </c>
      <c r="E34" s="1">
        <f t="shared" si="3"/>
        <v>56.24998933864194</v>
      </c>
    </row>
    <row r="35" spans="2:5" ht="15">
      <c r="B35">
        <v>31</v>
      </c>
      <c r="C35" s="1">
        <v>90</v>
      </c>
      <c r="D35" s="1">
        <f t="shared" si="2"/>
        <v>86.87499680159262</v>
      </c>
      <c r="E35" s="1">
        <f t="shared" si="3"/>
        <v>56.25000639681477</v>
      </c>
    </row>
    <row r="36" spans="2:5" ht="15">
      <c r="B36">
        <v>32</v>
      </c>
      <c r="C36" s="1">
        <v>90</v>
      </c>
      <c r="D36" s="1">
        <f t="shared" si="2"/>
        <v>86.87500191904446</v>
      </c>
      <c r="E36" s="1">
        <f t="shared" si="3"/>
        <v>56.24999616191107</v>
      </c>
    </row>
    <row r="37" spans="2:5" ht="15">
      <c r="B37">
        <v>33</v>
      </c>
      <c r="C37" s="1">
        <v>90</v>
      </c>
      <c r="D37" s="1">
        <f t="shared" si="2"/>
        <v>86.87499884857336</v>
      </c>
      <c r="E37" s="1">
        <f t="shared" si="3"/>
        <v>56.25000230285329</v>
      </c>
    </row>
    <row r="38" spans="2:5" ht="15">
      <c r="B38">
        <v>34</v>
      </c>
      <c r="C38" s="1">
        <v>90</v>
      </c>
      <c r="D38" s="1">
        <f t="shared" si="2"/>
        <v>86.87500069085603</v>
      </c>
      <c r="E38" s="1">
        <f t="shared" si="3"/>
        <v>56.24999861828795</v>
      </c>
    </row>
    <row r="39" spans="2:5" ht="15">
      <c r="B39">
        <v>35</v>
      </c>
      <c r="C39" s="1">
        <v>90</v>
      </c>
      <c r="D39" s="1">
        <f t="shared" si="2"/>
        <v>86.87499958548642</v>
      </c>
      <c r="E39" s="1">
        <f t="shared" si="3"/>
        <v>56.25000082902716</v>
      </c>
    </row>
    <row r="40" spans="2:5" ht="15">
      <c r="B40">
        <v>36</v>
      </c>
      <c r="C40" s="1">
        <v>90</v>
      </c>
      <c r="D40" s="1">
        <f t="shared" si="2"/>
        <v>86.87500024870819</v>
      </c>
      <c r="E40" s="1">
        <f t="shared" si="3"/>
        <v>56.24999950258362</v>
      </c>
    </row>
    <row r="41" spans="2:5" ht="15">
      <c r="B41">
        <v>37</v>
      </c>
      <c r="C41" s="1">
        <v>90</v>
      </c>
      <c r="D41" s="1">
        <f t="shared" si="2"/>
        <v>86.87499985077513</v>
      </c>
      <c r="E41" s="1">
        <f t="shared" si="3"/>
        <v>56.25000029844975</v>
      </c>
    </row>
    <row r="42" spans="2:5" ht="15">
      <c r="B42">
        <v>38</v>
      </c>
      <c r="C42" s="1">
        <v>90</v>
      </c>
      <c r="D42" s="1">
        <f t="shared" si="2"/>
        <v>86.87500008953496</v>
      </c>
      <c r="E42" s="1">
        <f t="shared" si="3"/>
        <v>56.24999982093007</v>
      </c>
    </row>
    <row r="43" spans="2:5" ht="15">
      <c r="B43">
        <v>39</v>
      </c>
      <c r="C43" s="1">
        <v>90</v>
      </c>
      <c r="D43" s="1">
        <f t="shared" si="2"/>
        <v>86.87499994627906</v>
      </c>
      <c r="E43" s="1">
        <f t="shared" si="3"/>
        <v>56.25000010744188</v>
      </c>
    </row>
    <row r="44" spans="2:5" ht="15">
      <c r="B44">
        <v>40</v>
      </c>
      <c r="C44" s="1">
        <v>90</v>
      </c>
      <c r="D44" s="1">
        <f t="shared" si="2"/>
        <v>86.8750000322326</v>
      </c>
      <c r="E44" s="1">
        <f t="shared" si="3"/>
        <v>56.24999993553479</v>
      </c>
    </row>
    <row r="45" spans="2:5" ht="15">
      <c r="B45">
        <v>41</v>
      </c>
      <c r="C45" s="1">
        <v>90</v>
      </c>
      <c r="D45" s="1">
        <f t="shared" si="2"/>
        <v>86.87499998066048</v>
      </c>
      <c r="E45" s="1">
        <f t="shared" si="3"/>
        <v>56.25000003867905</v>
      </c>
    </row>
    <row r="46" spans="2:5" ht="15">
      <c r="B46">
        <v>42</v>
      </c>
      <c r="C46" s="1">
        <v>90</v>
      </c>
      <c r="D46" s="1">
        <f t="shared" si="2"/>
        <v>86.87500001160376</v>
      </c>
      <c r="E46" s="1">
        <f t="shared" si="3"/>
        <v>56.24999997679248</v>
      </c>
    </row>
    <row r="47" spans="2:5" ht="15">
      <c r="B47">
        <v>43</v>
      </c>
      <c r="C47" s="1">
        <v>90</v>
      </c>
      <c r="D47" s="1">
        <f t="shared" si="2"/>
        <v>86.87499999303779</v>
      </c>
      <c r="E47" s="1">
        <f t="shared" si="3"/>
        <v>56.25000001392442</v>
      </c>
    </row>
    <row r="48" spans="2:5" ht="15">
      <c r="B48">
        <v>44</v>
      </c>
      <c r="C48" s="1">
        <v>90</v>
      </c>
      <c r="D48" s="1">
        <f t="shared" si="2"/>
        <v>86.87500000417737</v>
      </c>
      <c r="E48" s="1">
        <f t="shared" si="3"/>
        <v>56.24999999164527</v>
      </c>
    </row>
    <row r="49" spans="2:5" ht="15">
      <c r="B49">
        <v>45</v>
      </c>
      <c r="C49" s="1">
        <v>90</v>
      </c>
      <c r="D49" s="1">
        <f t="shared" si="2"/>
        <v>86.87499999749362</v>
      </c>
      <c r="E49" s="1">
        <f t="shared" si="3"/>
        <v>56.250000005012765</v>
      </c>
    </row>
    <row r="50" spans="2:5" ht="15">
      <c r="B50">
        <v>46</v>
      </c>
      <c r="C50" s="1">
        <v>90</v>
      </c>
      <c r="D50" s="1">
        <f t="shared" si="2"/>
        <v>86.87500000150386</v>
      </c>
      <c r="E50" s="1">
        <f t="shared" si="3"/>
        <v>56.24999999699227</v>
      </c>
    </row>
    <row r="51" spans="2:5" ht="15">
      <c r="B51">
        <v>47</v>
      </c>
      <c r="C51" s="1">
        <v>90</v>
      </c>
      <c r="D51" s="1">
        <f t="shared" si="2"/>
        <v>86.87499999909771</v>
      </c>
      <c r="E51" s="1">
        <f t="shared" si="3"/>
        <v>56.25000000180458</v>
      </c>
    </row>
    <row r="52" spans="2:5" ht="15">
      <c r="B52">
        <v>48</v>
      </c>
      <c r="C52" s="1">
        <v>90</v>
      </c>
      <c r="D52" s="1">
        <f t="shared" si="2"/>
        <v>86.8750000005414</v>
      </c>
      <c r="E52" s="1">
        <f t="shared" si="3"/>
        <v>56.24999999891719</v>
      </c>
    </row>
    <row r="53" spans="2:5" ht="15">
      <c r="B53">
        <v>49</v>
      </c>
      <c r="C53" s="1">
        <v>90</v>
      </c>
      <c r="D53" s="1">
        <f t="shared" si="2"/>
        <v>86.87499999967518</v>
      </c>
      <c r="E53" s="1">
        <f t="shared" si="3"/>
        <v>56.250000000649635</v>
      </c>
    </row>
    <row r="54" spans="2:5" ht="15">
      <c r="B54">
        <v>50</v>
      </c>
      <c r="C54" s="1">
        <v>90</v>
      </c>
      <c r="D54" s="1">
        <f t="shared" si="2"/>
        <v>86.87500000019492</v>
      </c>
      <c r="E54" s="1">
        <f t="shared" si="3"/>
        <v>56.24999999961017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">
      <selection activeCell="K8" sqref="K8"/>
    </sheetView>
  </sheetViews>
  <sheetFormatPr defaultColWidth="11.421875" defaultRowHeight="15"/>
  <sheetData>
    <row r="3" spans="8:10" ht="15">
      <c r="H3" s="4" t="s">
        <v>3</v>
      </c>
      <c r="I3" s="4" t="s">
        <v>4</v>
      </c>
      <c r="J3" s="4" t="s">
        <v>5</v>
      </c>
    </row>
    <row r="4" spans="3:10" ht="15">
      <c r="C4" t="s">
        <v>0</v>
      </c>
      <c r="D4" t="s">
        <v>1</v>
      </c>
      <c r="E4" t="s">
        <v>2</v>
      </c>
      <c r="F4" t="s">
        <v>7</v>
      </c>
      <c r="H4" s="3">
        <v>2</v>
      </c>
      <c r="I4" s="3">
        <v>0.3</v>
      </c>
      <c r="J4" s="3">
        <v>50</v>
      </c>
    </row>
    <row r="5" spans="2:10" ht="15">
      <c r="B5">
        <v>1</v>
      </c>
      <c r="C5" s="1">
        <v>85</v>
      </c>
      <c r="D5" s="1">
        <v>85</v>
      </c>
      <c r="E5" s="1">
        <f>$J$4+$H$4*(1/$H$6*F5)</f>
        <v>50</v>
      </c>
      <c r="F5" s="2">
        <f>(C5-D5)</f>
        <v>0</v>
      </c>
      <c r="H5" s="4" t="s">
        <v>6</v>
      </c>
      <c r="I5" s="3"/>
      <c r="J5" s="3"/>
    </row>
    <row r="6" spans="2:10" ht="15">
      <c r="B6">
        <v>2</v>
      </c>
      <c r="C6" s="1">
        <v>85</v>
      </c>
      <c r="D6" s="1">
        <v>85</v>
      </c>
      <c r="E6" s="1">
        <f aca="true" t="shared" si="0" ref="E6:E54">$J$4+$H$4*(1/$H$6*F6)</f>
        <v>50</v>
      </c>
      <c r="F6" s="2">
        <f>(C6-D6)+F5</f>
        <v>0</v>
      </c>
      <c r="H6" s="1">
        <v>2</v>
      </c>
      <c r="I6" s="3"/>
      <c r="J6" s="3"/>
    </row>
    <row r="7" spans="2:6" ht="15">
      <c r="B7">
        <v>3</v>
      </c>
      <c r="C7" s="1">
        <v>85</v>
      </c>
      <c r="D7" s="1">
        <f>D6+$I$4*(E6-E5)</f>
        <v>85</v>
      </c>
      <c r="E7" s="1">
        <f t="shared" si="0"/>
        <v>50</v>
      </c>
      <c r="F7" s="2">
        <f aca="true" t="shared" si="1" ref="F7:F54">(C7-D7)+F6</f>
        <v>0</v>
      </c>
    </row>
    <row r="8" spans="2:6" ht="15">
      <c r="B8">
        <v>4</v>
      </c>
      <c r="C8" s="1">
        <v>85</v>
      </c>
      <c r="D8" s="1">
        <f>D7+$I$4*(E7-E6)</f>
        <v>85</v>
      </c>
      <c r="E8" s="1">
        <f t="shared" si="0"/>
        <v>50</v>
      </c>
      <c r="F8" s="2">
        <f t="shared" si="1"/>
        <v>0</v>
      </c>
    </row>
    <row r="9" spans="2:6" ht="15">
      <c r="B9">
        <v>5</v>
      </c>
      <c r="C9" s="1">
        <v>90</v>
      </c>
      <c r="D9" s="1">
        <f>D8+$I$4*(E8-E7)</f>
        <v>85</v>
      </c>
      <c r="E9" s="1">
        <f t="shared" si="0"/>
        <v>55</v>
      </c>
      <c r="F9" s="2">
        <f t="shared" si="1"/>
        <v>5</v>
      </c>
    </row>
    <row r="10" spans="2:6" ht="15">
      <c r="B10">
        <v>6</v>
      </c>
      <c r="C10" s="1">
        <v>90</v>
      </c>
      <c r="D10" s="1">
        <f>D9+$I$4*(E9-E8)</f>
        <v>86.5</v>
      </c>
      <c r="E10" s="1">
        <f t="shared" si="0"/>
        <v>58.5</v>
      </c>
      <c r="F10" s="2">
        <f t="shared" si="1"/>
        <v>8.5</v>
      </c>
    </row>
    <row r="11" spans="2:6" ht="15">
      <c r="B11">
        <v>7</v>
      </c>
      <c r="C11" s="1">
        <v>90</v>
      </c>
      <c r="D11" s="1">
        <f aca="true" t="shared" si="2" ref="D11:D54">D10+$I$4*(E10-E9)</f>
        <v>87.55</v>
      </c>
      <c r="E11" s="1">
        <f t="shared" si="0"/>
        <v>60.95</v>
      </c>
      <c r="F11" s="2">
        <f t="shared" si="1"/>
        <v>10.950000000000003</v>
      </c>
    </row>
    <row r="12" spans="2:6" ht="15">
      <c r="B12">
        <v>8</v>
      </c>
      <c r="C12" s="1">
        <v>90</v>
      </c>
      <c r="D12" s="1">
        <f t="shared" si="2"/>
        <v>88.285</v>
      </c>
      <c r="E12" s="1">
        <f t="shared" si="0"/>
        <v>62.665000000000006</v>
      </c>
      <c r="F12" s="2">
        <f t="shared" si="1"/>
        <v>12.665000000000006</v>
      </c>
    </row>
    <row r="13" spans="2:6" ht="15">
      <c r="B13">
        <v>9</v>
      </c>
      <c r="C13" s="1">
        <v>90</v>
      </c>
      <c r="D13" s="1">
        <f t="shared" si="2"/>
        <v>88.7995</v>
      </c>
      <c r="E13" s="1">
        <f t="shared" si="0"/>
        <v>63.86550000000001</v>
      </c>
      <c r="F13" s="2">
        <f t="shared" si="1"/>
        <v>13.865500000000011</v>
      </c>
    </row>
    <row r="14" spans="2:6" ht="15">
      <c r="B14">
        <v>10</v>
      </c>
      <c r="C14" s="1">
        <v>90</v>
      </c>
      <c r="D14" s="1">
        <f t="shared" si="2"/>
        <v>89.15965</v>
      </c>
      <c r="E14" s="1">
        <f t="shared" si="0"/>
        <v>64.70585000000001</v>
      </c>
      <c r="F14" s="2">
        <f t="shared" si="1"/>
        <v>14.705850000000012</v>
      </c>
    </row>
    <row r="15" spans="2:6" ht="15">
      <c r="B15">
        <v>11</v>
      </c>
      <c r="C15" s="1">
        <v>90</v>
      </c>
      <c r="D15" s="1">
        <f t="shared" si="2"/>
        <v>89.411755</v>
      </c>
      <c r="E15" s="1">
        <f t="shared" si="0"/>
        <v>65.29409500000001</v>
      </c>
      <c r="F15" s="2">
        <f t="shared" si="1"/>
        <v>15.294095000000013</v>
      </c>
    </row>
    <row r="16" spans="2:6" ht="15">
      <c r="B16">
        <v>12</v>
      </c>
      <c r="C16" s="1">
        <v>90</v>
      </c>
      <c r="D16" s="1">
        <f t="shared" si="2"/>
        <v>89.5882285</v>
      </c>
      <c r="E16" s="1">
        <f t="shared" si="0"/>
        <v>65.70586650000001</v>
      </c>
      <c r="F16" s="2">
        <f t="shared" si="1"/>
        <v>15.705866500000013</v>
      </c>
    </row>
    <row r="17" spans="2:6" ht="15">
      <c r="B17">
        <v>13</v>
      </c>
      <c r="C17" s="1">
        <v>90</v>
      </c>
      <c r="D17" s="1">
        <f t="shared" si="2"/>
        <v>89.71175995</v>
      </c>
      <c r="E17" s="1">
        <f t="shared" si="0"/>
        <v>65.99410655000001</v>
      </c>
      <c r="F17" s="2">
        <f t="shared" si="1"/>
        <v>15.994106550000012</v>
      </c>
    </row>
    <row r="18" spans="2:6" ht="15">
      <c r="B18">
        <v>14</v>
      </c>
      <c r="C18" s="1">
        <v>90</v>
      </c>
      <c r="D18" s="1">
        <f t="shared" si="2"/>
        <v>89.798231965</v>
      </c>
      <c r="E18" s="1">
        <f t="shared" si="0"/>
        <v>66.19587458500001</v>
      </c>
      <c r="F18" s="2">
        <f t="shared" si="1"/>
        <v>16.195874585000013</v>
      </c>
    </row>
    <row r="19" spans="2:6" ht="15">
      <c r="B19">
        <v>15</v>
      </c>
      <c r="C19" s="1">
        <v>90</v>
      </c>
      <c r="D19" s="1">
        <f t="shared" si="2"/>
        <v>89.85876237549999</v>
      </c>
      <c r="E19" s="1">
        <f t="shared" si="0"/>
        <v>66.33711220950002</v>
      </c>
      <c r="F19" s="2">
        <f t="shared" si="1"/>
        <v>16.33711220950002</v>
      </c>
    </row>
    <row r="20" spans="2:6" ht="15">
      <c r="B20">
        <v>16</v>
      </c>
      <c r="C20" s="1">
        <v>90</v>
      </c>
      <c r="D20" s="1">
        <f t="shared" si="2"/>
        <v>89.90113366285</v>
      </c>
      <c r="E20" s="1">
        <f t="shared" si="0"/>
        <v>66.43597854665002</v>
      </c>
      <c r="F20" s="2">
        <f t="shared" si="1"/>
        <v>16.43597854665002</v>
      </c>
    </row>
    <row r="21" spans="2:6" ht="15">
      <c r="B21">
        <v>17</v>
      </c>
      <c r="C21" s="1">
        <v>90</v>
      </c>
      <c r="D21" s="1">
        <f t="shared" si="2"/>
        <v>89.930793563995</v>
      </c>
      <c r="E21" s="1">
        <f t="shared" si="0"/>
        <v>66.50518498265502</v>
      </c>
      <c r="F21" s="2">
        <f t="shared" si="1"/>
        <v>16.505184982655024</v>
      </c>
    </row>
    <row r="22" spans="2:6" ht="15">
      <c r="B22">
        <v>18</v>
      </c>
      <c r="C22" s="1">
        <v>90</v>
      </c>
      <c r="D22" s="1">
        <f t="shared" si="2"/>
        <v>89.9515554947965</v>
      </c>
      <c r="E22" s="1">
        <f t="shared" si="0"/>
        <v>66.55362948785853</v>
      </c>
      <c r="F22" s="2">
        <f t="shared" si="1"/>
        <v>16.55362948785853</v>
      </c>
    </row>
    <row r="23" spans="2:6" ht="15">
      <c r="B23">
        <v>19</v>
      </c>
      <c r="C23" s="1">
        <v>90</v>
      </c>
      <c r="D23" s="1">
        <f t="shared" si="2"/>
        <v>89.96608884635755</v>
      </c>
      <c r="E23" s="1">
        <f t="shared" si="0"/>
        <v>66.58754064150098</v>
      </c>
      <c r="F23" s="2">
        <f t="shared" si="1"/>
        <v>16.58754064150098</v>
      </c>
    </row>
    <row r="24" spans="2:6" ht="15">
      <c r="B24">
        <v>20</v>
      </c>
      <c r="C24" s="1">
        <v>90</v>
      </c>
      <c r="D24" s="1">
        <f t="shared" si="2"/>
        <v>89.97626219245029</v>
      </c>
      <c r="E24" s="1">
        <f t="shared" si="0"/>
        <v>66.61127844905069</v>
      </c>
      <c r="F24" s="2">
        <f t="shared" si="1"/>
        <v>16.611278449050687</v>
      </c>
    </row>
    <row r="25" spans="2:6" ht="15">
      <c r="B25">
        <v>21</v>
      </c>
      <c r="C25" s="1">
        <v>90</v>
      </c>
      <c r="D25" s="1">
        <f t="shared" si="2"/>
        <v>89.9833835347152</v>
      </c>
      <c r="E25" s="1">
        <f t="shared" si="0"/>
        <v>66.62789491433549</v>
      </c>
      <c r="F25" s="2">
        <f t="shared" si="1"/>
        <v>16.627894914335485</v>
      </c>
    </row>
    <row r="26" spans="2:6" ht="15">
      <c r="B26">
        <v>22</v>
      </c>
      <c r="C26" s="1">
        <v>90</v>
      </c>
      <c r="D26" s="1">
        <f t="shared" si="2"/>
        <v>89.98836847430064</v>
      </c>
      <c r="E26" s="1">
        <f t="shared" si="0"/>
        <v>66.63952644003484</v>
      </c>
      <c r="F26" s="2">
        <f t="shared" si="1"/>
        <v>16.639526440034842</v>
      </c>
    </row>
    <row r="27" spans="2:6" ht="15">
      <c r="B27">
        <v>23</v>
      </c>
      <c r="C27" s="1">
        <v>90</v>
      </c>
      <c r="D27" s="1">
        <f t="shared" si="2"/>
        <v>89.99185793201045</v>
      </c>
      <c r="E27" s="1">
        <f t="shared" si="0"/>
        <v>66.6476685080244</v>
      </c>
      <c r="F27" s="2">
        <f t="shared" si="1"/>
        <v>16.647668508024395</v>
      </c>
    </row>
    <row r="28" spans="2:6" ht="15">
      <c r="B28">
        <v>24</v>
      </c>
      <c r="C28" s="1">
        <v>90</v>
      </c>
      <c r="D28" s="1">
        <f t="shared" si="2"/>
        <v>89.99430055240731</v>
      </c>
      <c r="E28" s="1">
        <f t="shared" si="0"/>
        <v>66.65336795561709</v>
      </c>
      <c r="F28" s="2">
        <f t="shared" si="1"/>
        <v>16.653367955617085</v>
      </c>
    </row>
    <row r="29" spans="2:6" ht="15">
      <c r="B29">
        <v>25</v>
      </c>
      <c r="C29" s="1">
        <v>90</v>
      </c>
      <c r="D29" s="1">
        <f t="shared" si="2"/>
        <v>89.99601038668511</v>
      </c>
      <c r="E29" s="1">
        <f t="shared" si="0"/>
        <v>66.65735756893197</v>
      </c>
      <c r="F29" s="2">
        <f t="shared" si="1"/>
        <v>16.65735756893197</v>
      </c>
    </row>
    <row r="30" spans="2:6" ht="15">
      <c r="B30">
        <v>26</v>
      </c>
      <c r="C30" s="1">
        <v>90</v>
      </c>
      <c r="D30" s="1">
        <f t="shared" si="2"/>
        <v>89.99720727067958</v>
      </c>
      <c r="E30" s="1">
        <f t="shared" si="0"/>
        <v>66.66015029825239</v>
      </c>
      <c r="F30" s="2">
        <f t="shared" si="1"/>
        <v>16.66015029825239</v>
      </c>
    </row>
    <row r="31" spans="2:6" ht="15">
      <c r="B31">
        <v>27</v>
      </c>
      <c r="C31" s="1">
        <v>90</v>
      </c>
      <c r="D31" s="1">
        <f t="shared" si="2"/>
        <v>89.99804508947571</v>
      </c>
      <c r="E31" s="1">
        <f t="shared" si="0"/>
        <v>66.66210520877668</v>
      </c>
      <c r="F31" s="2">
        <f t="shared" si="1"/>
        <v>16.66210520877668</v>
      </c>
    </row>
    <row r="32" spans="2:6" ht="15">
      <c r="B32">
        <v>28</v>
      </c>
      <c r="C32" s="1">
        <v>90</v>
      </c>
      <c r="D32" s="1">
        <f t="shared" si="2"/>
        <v>89.998631562633</v>
      </c>
      <c r="E32" s="1">
        <f t="shared" si="0"/>
        <v>66.66347364614369</v>
      </c>
      <c r="F32" s="2">
        <f t="shared" si="1"/>
        <v>16.663473646143686</v>
      </c>
    </row>
    <row r="33" spans="2:6" ht="15">
      <c r="B33">
        <v>29</v>
      </c>
      <c r="C33" s="1">
        <v>90</v>
      </c>
      <c r="D33" s="1">
        <f t="shared" si="2"/>
        <v>89.9990420938431</v>
      </c>
      <c r="E33" s="1">
        <f t="shared" si="0"/>
        <v>66.66443155230058</v>
      </c>
      <c r="F33" s="2">
        <f t="shared" si="1"/>
        <v>16.664431552300584</v>
      </c>
    </row>
    <row r="34" spans="2:6" ht="15">
      <c r="B34">
        <v>30</v>
      </c>
      <c r="C34" s="1">
        <v>90</v>
      </c>
      <c r="D34" s="1">
        <f t="shared" si="2"/>
        <v>89.99932946569017</v>
      </c>
      <c r="E34" s="1">
        <f t="shared" si="0"/>
        <v>66.66510208661042</v>
      </c>
      <c r="F34" s="2">
        <f t="shared" si="1"/>
        <v>16.665102086610418</v>
      </c>
    </row>
    <row r="35" spans="2:6" ht="15">
      <c r="B35">
        <v>31</v>
      </c>
      <c r="C35" s="1">
        <v>90</v>
      </c>
      <c r="D35" s="1">
        <f t="shared" si="2"/>
        <v>89.99953062598311</v>
      </c>
      <c r="E35" s="1">
        <f t="shared" si="0"/>
        <v>66.6655714606273</v>
      </c>
      <c r="F35" s="2">
        <f t="shared" si="1"/>
        <v>16.665571460627305</v>
      </c>
    </row>
    <row r="36" spans="2:6" ht="15">
      <c r="B36">
        <v>32</v>
      </c>
      <c r="C36" s="1">
        <v>90</v>
      </c>
      <c r="D36" s="1">
        <f t="shared" si="2"/>
        <v>89.99967143818817</v>
      </c>
      <c r="E36" s="1">
        <f t="shared" si="0"/>
        <v>66.66590002243913</v>
      </c>
      <c r="F36" s="2">
        <f t="shared" si="1"/>
        <v>16.665900022439132</v>
      </c>
    </row>
    <row r="37" spans="2:6" ht="15">
      <c r="B37">
        <v>33</v>
      </c>
      <c r="C37" s="1">
        <v>90</v>
      </c>
      <c r="D37" s="1">
        <f t="shared" si="2"/>
        <v>89.99977000673172</v>
      </c>
      <c r="E37" s="1">
        <f t="shared" si="0"/>
        <v>66.66613001570741</v>
      </c>
      <c r="F37" s="2">
        <f t="shared" si="1"/>
        <v>16.66613001570741</v>
      </c>
    </row>
    <row r="38" spans="2:6" ht="15">
      <c r="B38">
        <v>34</v>
      </c>
      <c r="C38" s="1">
        <v>90</v>
      </c>
      <c r="D38" s="1">
        <f t="shared" si="2"/>
        <v>89.9998390047122</v>
      </c>
      <c r="E38" s="1">
        <f t="shared" si="0"/>
        <v>66.66629101099521</v>
      </c>
      <c r="F38" s="2">
        <f t="shared" si="1"/>
        <v>16.66629101099521</v>
      </c>
    </row>
    <row r="39" spans="2:6" ht="15">
      <c r="B39">
        <v>35</v>
      </c>
      <c r="C39" s="1">
        <v>90</v>
      </c>
      <c r="D39" s="1">
        <f t="shared" si="2"/>
        <v>89.99988730329854</v>
      </c>
      <c r="E39" s="1">
        <f t="shared" si="0"/>
        <v>66.66640370769667</v>
      </c>
      <c r="F39" s="2">
        <f t="shared" si="1"/>
        <v>16.666403707696674</v>
      </c>
    </row>
    <row r="40" spans="2:6" ht="15">
      <c r="B40">
        <v>36</v>
      </c>
      <c r="C40" s="1">
        <v>90</v>
      </c>
      <c r="D40" s="1">
        <f t="shared" si="2"/>
        <v>89.99992111230898</v>
      </c>
      <c r="E40" s="1">
        <f t="shared" si="0"/>
        <v>66.66648259538769</v>
      </c>
      <c r="F40" s="2">
        <f t="shared" si="1"/>
        <v>16.66648259538769</v>
      </c>
    </row>
    <row r="41" spans="2:6" ht="15">
      <c r="B41">
        <v>37</v>
      </c>
      <c r="C41" s="1">
        <v>90</v>
      </c>
      <c r="D41" s="1">
        <f t="shared" si="2"/>
        <v>89.99994477861628</v>
      </c>
      <c r="E41" s="1">
        <f t="shared" si="0"/>
        <v>66.66653781677141</v>
      </c>
      <c r="F41" s="2">
        <f t="shared" si="1"/>
        <v>16.66653781677141</v>
      </c>
    </row>
    <row r="42" spans="2:6" ht="15">
      <c r="B42">
        <v>38</v>
      </c>
      <c r="C42" s="1">
        <v>90</v>
      </c>
      <c r="D42" s="1">
        <f t="shared" si="2"/>
        <v>89.9999613450314</v>
      </c>
      <c r="E42" s="1">
        <f t="shared" si="0"/>
        <v>66.66657647174002</v>
      </c>
      <c r="F42" s="2">
        <f t="shared" si="1"/>
        <v>16.666576471740015</v>
      </c>
    </row>
    <row r="43" spans="2:6" ht="15">
      <c r="B43">
        <v>39</v>
      </c>
      <c r="C43" s="1">
        <v>90</v>
      </c>
      <c r="D43" s="1">
        <f t="shared" si="2"/>
        <v>89.99997294152197</v>
      </c>
      <c r="E43" s="1">
        <f t="shared" si="0"/>
        <v>66.66660353021804</v>
      </c>
      <c r="F43" s="2">
        <f t="shared" si="1"/>
        <v>16.66660353021804</v>
      </c>
    </row>
    <row r="44" spans="2:6" ht="15">
      <c r="B44">
        <v>40</v>
      </c>
      <c r="C44" s="1">
        <v>90</v>
      </c>
      <c r="D44" s="1">
        <f t="shared" si="2"/>
        <v>89.99998105906538</v>
      </c>
      <c r="E44" s="1">
        <f t="shared" si="0"/>
        <v>66.66662247115266</v>
      </c>
      <c r="F44" s="2">
        <f t="shared" si="1"/>
        <v>16.666622471152664</v>
      </c>
    </row>
    <row r="45" spans="2:6" ht="15">
      <c r="B45">
        <v>41</v>
      </c>
      <c r="C45" s="1">
        <v>90</v>
      </c>
      <c r="D45" s="1">
        <f t="shared" si="2"/>
        <v>89.99998674134577</v>
      </c>
      <c r="E45" s="1">
        <f t="shared" si="0"/>
        <v>66.6666357298069</v>
      </c>
      <c r="F45" s="2">
        <f t="shared" si="1"/>
        <v>16.6666357298069</v>
      </c>
    </row>
    <row r="46" spans="2:6" ht="15">
      <c r="B46">
        <v>42</v>
      </c>
      <c r="C46" s="1">
        <v>90</v>
      </c>
      <c r="D46" s="1">
        <f t="shared" si="2"/>
        <v>89.99999071894203</v>
      </c>
      <c r="E46" s="1">
        <f t="shared" si="0"/>
        <v>66.66664501086487</v>
      </c>
      <c r="F46" s="2">
        <f t="shared" si="1"/>
        <v>16.66664501086487</v>
      </c>
    </row>
    <row r="47" spans="2:6" ht="15">
      <c r="B47">
        <v>43</v>
      </c>
      <c r="C47" s="1">
        <v>90</v>
      </c>
      <c r="D47" s="1">
        <f t="shared" si="2"/>
        <v>89.99999350325942</v>
      </c>
      <c r="E47" s="1">
        <f t="shared" si="0"/>
        <v>66.66665150760545</v>
      </c>
      <c r="F47" s="2">
        <f t="shared" si="1"/>
        <v>16.66665150760545</v>
      </c>
    </row>
    <row r="48" spans="2:6" ht="15">
      <c r="B48">
        <v>44</v>
      </c>
      <c r="C48" s="1">
        <v>90</v>
      </c>
      <c r="D48" s="1">
        <f t="shared" si="2"/>
        <v>89.9999954522816</v>
      </c>
      <c r="E48" s="1">
        <f t="shared" si="0"/>
        <v>66.66665605532386</v>
      </c>
      <c r="F48" s="2">
        <f t="shared" si="1"/>
        <v>16.666656055323855</v>
      </c>
    </row>
    <row r="49" spans="2:6" ht="15">
      <c r="B49">
        <v>45</v>
      </c>
      <c r="C49" s="1">
        <v>90</v>
      </c>
      <c r="D49" s="1">
        <f t="shared" si="2"/>
        <v>89.99999681659712</v>
      </c>
      <c r="E49" s="1">
        <f t="shared" si="0"/>
        <v>66.66665923872674</v>
      </c>
      <c r="F49" s="2">
        <f t="shared" si="1"/>
        <v>16.666659238726737</v>
      </c>
    </row>
    <row r="50" spans="2:6" ht="15">
      <c r="B50">
        <v>46</v>
      </c>
      <c r="C50" s="1">
        <v>90</v>
      </c>
      <c r="D50" s="1">
        <f t="shared" si="2"/>
        <v>89.99999777161798</v>
      </c>
      <c r="E50" s="1">
        <f t="shared" si="0"/>
        <v>66.66666146710875</v>
      </c>
      <c r="F50" s="2">
        <f t="shared" si="1"/>
        <v>16.666661467108753</v>
      </c>
    </row>
    <row r="51" spans="2:6" ht="15">
      <c r="B51">
        <v>47</v>
      </c>
      <c r="C51" s="1">
        <v>90</v>
      </c>
      <c r="D51" s="1">
        <f t="shared" si="2"/>
        <v>89.99999844013259</v>
      </c>
      <c r="E51" s="1">
        <f t="shared" si="0"/>
        <v>66.66666302697617</v>
      </c>
      <c r="F51" s="2">
        <f t="shared" si="1"/>
        <v>16.666663026976167</v>
      </c>
    </row>
    <row r="52" spans="2:6" ht="15">
      <c r="B52">
        <v>48</v>
      </c>
      <c r="C52" s="1">
        <v>90</v>
      </c>
      <c r="D52" s="1">
        <f t="shared" si="2"/>
        <v>89.9999989080928</v>
      </c>
      <c r="E52" s="1">
        <f t="shared" si="0"/>
        <v>66.66666411888336</v>
      </c>
      <c r="F52" s="2">
        <f t="shared" si="1"/>
        <v>16.66666411888336</v>
      </c>
    </row>
    <row r="53" spans="2:6" ht="15">
      <c r="B53">
        <v>49</v>
      </c>
      <c r="C53" s="1">
        <v>90</v>
      </c>
      <c r="D53" s="1">
        <f t="shared" si="2"/>
        <v>89.99999923566496</v>
      </c>
      <c r="E53" s="1">
        <f t="shared" si="0"/>
        <v>66.6666648832184</v>
      </c>
      <c r="F53" s="2">
        <f t="shared" si="1"/>
        <v>16.666664883218402</v>
      </c>
    </row>
    <row r="54" spans="2:6" ht="15">
      <c r="B54">
        <v>50</v>
      </c>
      <c r="C54" s="1">
        <v>90</v>
      </c>
      <c r="D54" s="1">
        <f t="shared" si="2"/>
        <v>89.99999946496547</v>
      </c>
      <c r="E54" s="1">
        <f t="shared" si="0"/>
        <v>66.66666541825293</v>
      </c>
      <c r="F54" s="2">
        <f t="shared" si="1"/>
        <v>16.666665418252933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">
      <selection activeCell="J24" sqref="J24"/>
    </sheetView>
  </sheetViews>
  <sheetFormatPr defaultColWidth="11.421875" defaultRowHeight="15"/>
  <sheetData>
    <row r="3" spans="8:10" ht="15">
      <c r="H3" t="s">
        <v>3</v>
      </c>
      <c r="I3" t="s">
        <v>4</v>
      </c>
      <c r="J3" t="s">
        <v>5</v>
      </c>
    </row>
    <row r="4" spans="3:10" ht="15">
      <c r="C4" t="s">
        <v>0</v>
      </c>
      <c r="D4" t="s">
        <v>1</v>
      </c>
      <c r="E4" t="s">
        <v>2</v>
      </c>
      <c r="F4" t="s">
        <v>7</v>
      </c>
      <c r="H4">
        <v>2</v>
      </c>
      <c r="I4">
        <v>0.3</v>
      </c>
      <c r="J4">
        <v>50</v>
      </c>
    </row>
    <row r="5" spans="2:8" ht="15">
      <c r="B5">
        <v>1</v>
      </c>
      <c r="C5" s="1">
        <v>85</v>
      </c>
      <c r="D5" s="1">
        <v>85</v>
      </c>
      <c r="E5" s="1">
        <f>$J$4+$H$4*((C5-D5)+1/$H$6*F5)</f>
        <v>50</v>
      </c>
      <c r="F5" s="2">
        <f>(C5-D5)</f>
        <v>0</v>
      </c>
      <c r="H5" t="s">
        <v>6</v>
      </c>
    </row>
    <row r="6" spans="2:8" ht="15">
      <c r="B6">
        <v>2</v>
      </c>
      <c r="C6" s="1">
        <v>85</v>
      </c>
      <c r="D6" s="1">
        <v>85</v>
      </c>
      <c r="E6" s="1">
        <f aca="true" t="shared" si="0" ref="E6:E54">$J$4+$H$4*((C6-D6)+1/$H$6*F6)</f>
        <v>50</v>
      </c>
      <c r="F6" s="2">
        <f>(C6-D6)+F5</f>
        <v>0</v>
      </c>
      <c r="H6" s="1">
        <v>2</v>
      </c>
    </row>
    <row r="7" spans="2:6" ht="15">
      <c r="B7">
        <v>3</v>
      </c>
      <c r="C7" s="1">
        <v>85</v>
      </c>
      <c r="D7" s="1">
        <f>D6+$I$4*(E6-E5)</f>
        <v>85</v>
      </c>
      <c r="E7" s="1">
        <f t="shared" si="0"/>
        <v>50</v>
      </c>
      <c r="F7" s="2">
        <f aca="true" t="shared" si="1" ref="F7:F54">(C7-D7)+F6</f>
        <v>0</v>
      </c>
    </row>
    <row r="8" spans="2:6" ht="15">
      <c r="B8">
        <v>4</v>
      </c>
      <c r="C8" s="1">
        <v>85</v>
      </c>
      <c r="D8" s="1">
        <f>D7+$I$4*(E7-E6)</f>
        <v>85</v>
      </c>
      <c r="E8" s="1">
        <f t="shared" si="0"/>
        <v>50</v>
      </c>
      <c r="F8" s="2">
        <f t="shared" si="1"/>
        <v>0</v>
      </c>
    </row>
    <row r="9" spans="2:6" ht="15">
      <c r="B9">
        <v>5</v>
      </c>
      <c r="C9" s="1">
        <v>90</v>
      </c>
      <c r="D9" s="1">
        <f>D8+$I$4*(E8-E7)</f>
        <v>85</v>
      </c>
      <c r="E9" s="1">
        <f t="shared" si="0"/>
        <v>65</v>
      </c>
      <c r="F9" s="2">
        <f t="shared" si="1"/>
        <v>5</v>
      </c>
    </row>
    <row r="10" spans="2:6" ht="15">
      <c r="B10">
        <v>6</v>
      </c>
      <c r="C10" s="1">
        <v>90</v>
      </c>
      <c r="D10" s="1">
        <f>D9+$I$4*(E9-E8)</f>
        <v>89.5</v>
      </c>
      <c r="E10" s="1">
        <f t="shared" si="0"/>
        <v>56.5</v>
      </c>
      <c r="F10" s="2">
        <f t="shared" si="1"/>
        <v>5.5</v>
      </c>
    </row>
    <row r="11" spans="2:6" ht="15">
      <c r="B11">
        <v>7</v>
      </c>
      <c r="C11" s="1">
        <v>90</v>
      </c>
      <c r="D11" s="1">
        <f aca="true" t="shared" si="2" ref="D11:D54">D10+$I$4*(E10-E9)</f>
        <v>86.95</v>
      </c>
      <c r="E11" s="1">
        <f t="shared" si="0"/>
        <v>64.64999999999999</v>
      </c>
      <c r="F11" s="2">
        <f t="shared" si="1"/>
        <v>8.549999999999997</v>
      </c>
    </row>
    <row r="12" spans="2:6" ht="15">
      <c r="B12">
        <v>8</v>
      </c>
      <c r="C12" s="1">
        <v>90</v>
      </c>
      <c r="D12" s="1">
        <f t="shared" si="2"/>
        <v>89.395</v>
      </c>
      <c r="E12" s="1">
        <f t="shared" si="0"/>
        <v>60.36500000000001</v>
      </c>
      <c r="F12" s="2">
        <f t="shared" si="1"/>
        <v>9.155000000000001</v>
      </c>
    </row>
    <row r="13" spans="2:6" ht="15">
      <c r="B13">
        <v>9</v>
      </c>
      <c r="C13" s="1">
        <v>90</v>
      </c>
      <c r="D13" s="1">
        <f t="shared" si="2"/>
        <v>88.1095</v>
      </c>
      <c r="E13" s="1">
        <f t="shared" si="0"/>
        <v>64.82650000000001</v>
      </c>
      <c r="F13" s="2">
        <f t="shared" si="1"/>
        <v>11.045500000000004</v>
      </c>
    </row>
    <row r="14" spans="2:6" ht="15">
      <c r="B14">
        <v>10</v>
      </c>
      <c r="C14" s="1">
        <v>90</v>
      </c>
      <c r="D14" s="1">
        <f t="shared" si="2"/>
        <v>89.44794999999999</v>
      </c>
      <c r="E14" s="1">
        <f t="shared" si="0"/>
        <v>62.70165000000003</v>
      </c>
      <c r="F14" s="2">
        <f t="shared" si="1"/>
        <v>11.597550000000012</v>
      </c>
    </row>
    <row r="15" spans="2:6" ht="15">
      <c r="B15">
        <v>11</v>
      </c>
      <c r="C15" s="1">
        <v>90</v>
      </c>
      <c r="D15" s="1">
        <f t="shared" si="2"/>
        <v>88.810495</v>
      </c>
      <c r="E15" s="1">
        <f t="shared" si="0"/>
        <v>65.166065</v>
      </c>
      <c r="F15" s="2">
        <f t="shared" si="1"/>
        <v>12.78705500000001</v>
      </c>
    </row>
    <row r="16" spans="2:6" ht="15">
      <c r="B16">
        <v>12</v>
      </c>
      <c r="C16" s="1">
        <v>90</v>
      </c>
      <c r="D16" s="1">
        <f t="shared" si="2"/>
        <v>89.5498195</v>
      </c>
      <c r="E16" s="1">
        <f t="shared" si="0"/>
        <v>64.13759650000001</v>
      </c>
      <c r="F16" s="2">
        <f t="shared" si="1"/>
        <v>13.237235500000011</v>
      </c>
    </row>
    <row r="17" spans="2:6" ht="15">
      <c r="B17">
        <v>13</v>
      </c>
      <c r="C17" s="1">
        <v>90</v>
      </c>
      <c r="D17" s="1">
        <f t="shared" si="2"/>
        <v>89.24127895000001</v>
      </c>
      <c r="E17" s="1">
        <f t="shared" si="0"/>
        <v>65.51339864999998</v>
      </c>
      <c r="F17" s="2">
        <f t="shared" si="1"/>
        <v>13.995956550000002</v>
      </c>
    </row>
    <row r="18" spans="2:6" ht="15">
      <c r="B18">
        <v>14</v>
      </c>
      <c r="C18" s="1">
        <v>90</v>
      </c>
      <c r="D18" s="1">
        <f t="shared" si="2"/>
        <v>89.654019595</v>
      </c>
      <c r="E18" s="1">
        <f t="shared" si="0"/>
        <v>65.03389776500002</v>
      </c>
      <c r="F18" s="2">
        <f t="shared" si="1"/>
        <v>14.341936955000008</v>
      </c>
    </row>
    <row r="19" spans="2:6" ht="15">
      <c r="B19">
        <v>15</v>
      </c>
      <c r="C19" s="1">
        <v>90</v>
      </c>
      <c r="D19" s="1">
        <f t="shared" si="2"/>
        <v>89.5101693295</v>
      </c>
      <c r="E19" s="1">
        <f t="shared" si="0"/>
        <v>65.8114289665</v>
      </c>
      <c r="F19" s="2">
        <f t="shared" si="1"/>
        <v>14.831767625500007</v>
      </c>
    </row>
    <row r="20" spans="2:6" ht="15">
      <c r="B20">
        <v>16</v>
      </c>
      <c r="C20" s="1">
        <v>90</v>
      </c>
      <c r="D20" s="1">
        <f t="shared" si="2"/>
        <v>89.74342868995</v>
      </c>
      <c r="E20" s="1">
        <f t="shared" si="0"/>
        <v>65.60148155565003</v>
      </c>
      <c r="F20" s="2">
        <f t="shared" si="1"/>
        <v>15.088338935550013</v>
      </c>
    </row>
    <row r="21" spans="2:6" ht="15">
      <c r="B21">
        <v>17</v>
      </c>
      <c r="C21" s="1">
        <v>90</v>
      </c>
      <c r="D21" s="1">
        <f t="shared" si="2"/>
        <v>89.68044446669501</v>
      </c>
      <c r="E21" s="1">
        <f t="shared" si="0"/>
        <v>66.04700553546499</v>
      </c>
      <c r="F21" s="2">
        <f t="shared" si="1"/>
        <v>15.407894468855005</v>
      </c>
    </row>
    <row r="22" spans="2:6" ht="15">
      <c r="B22">
        <v>18</v>
      </c>
      <c r="C22" s="1">
        <v>90</v>
      </c>
      <c r="D22" s="1">
        <f t="shared" si="2"/>
        <v>89.8141016606395</v>
      </c>
      <c r="E22" s="1">
        <f t="shared" si="0"/>
        <v>65.96558948693652</v>
      </c>
      <c r="F22" s="2">
        <f t="shared" si="1"/>
        <v>15.593792808215511</v>
      </c>
    </row>
    <row r="23" spans="2:6" ht="15">
      <c r="B23">
        <v>19</v>
      </c>
      <c r="C23" s="1">
        <v>90</v>
      </c>
      <c r="D23" s="1">
        <f t="shared" si="2"/>
        <v>89.78967684608095</v>
      </c>
      <c r="E23" s="1">
        <f t="shared" si="0"/>
        <v>66.22476226997266</v>
      </c>
      <c r="F23" s="2">
        <f t="shared" si="1"/>
        <v>15.80411596213456</v>
      </c>
    </row>
    <row r="24" spans="2:6" ht="15">
      <c r="B24">
        <v>20</v>
      </c>
      <c r="C24" s="1">
        <v>90</v>
      </c>
      <c r="D24" s="1">
        <f t="shared" si="2"/>
        <v>89.8674286809918</v>
      </c>
      <c r="E24" s="1">
        <f t="shared" si="0"/>
        <v>66.20182991915918</v>
      </c>
      <c r="F24" s="2">
        <f t="shared" si="1"/>
        <v>15.936687281142767</v>
      </c>
    </row>
    <row r="25" spans="2:6" ht="15">
      <c r="B25">
        <v>21</v>
      </c>
      <c r="C25" s="1">
        <v>90</v>
      </c>
      <c r="D25" s="1">
        <f t="shared" si="2"/>
        <v>89.86054897574775</v>
      </c>
      <c r="E25" s="1">
        <f t="shared" si="0"/>
        <v>66.35504035389953</v>
      </c>
      <c r="F25" s="2">
        <f t="shared" si="1"/>
        <v>16.07613830539502</v>
      </c>
    </row>
    <row r="26" spans="2:6" ht="15">
      <c r="B26">
        <v>22</v>
      </c>
      <c r="C26" s="1">
        <v>90</v>
      </c>
      <c r="D26" s="1">
        <f t="shared" si="2"/>
        <v>89.90651210616986</v>
      </c>
      <c r="E26" s="1">
        <f t="shared" si="0"/>
        <v>66.35660198688545</v>
      </c>
      <c r="F26" s="2">
        <f t="shared" si="1"/>
        <v>16.169626199225164</v>
      </c>
    </row>
    <row r="27" spans="2:6" ht="15">
      <c r="B27">
        <v>23</v>
      </c>
      <c r="C27" s="1">
        <v>90</v>
      </c>
      <c r="D27" s="1">
        <f t="shared" si="2"/>
        <v>89.90698059606564</v>
      </c>
      <c r="E27" s="1">
        <f t="shared" si="0"/>
        <v>66.44868441102825</v>
      </c>
      <c r="F27" s="2">
        <f t="shared" si="1"/>
        <v>16.262645603159527</v>
      </c>
    </row>
    <row r="28" spans="2:6" ht="15">
      <c r="B28">
        <v>24</v>
      </c>
      <c r="C28" s="1">
        <v>90</v>
      </c>
      <c r="D28" s="1">
        <f t="shared" si="2"/>
        <v>89.93460532330847</v>
      </c>
      <c r="E28" s="1">
        <f t="shared" si="0"/>
        <v>66.4588296332341</v>
      </c>
      <c r="F28" s="2">
        <f t="shared" si="1"/>
        <v>16.328040279851052</v>
      </c>
    </row>
    <row r="29" spans="2:6" ht="15">
      <c r="B29">
        <v>25</v>
      </c>
      <c r="C29" s="1">
        <v>90</v>
      </c>
      <c r="D29" s="1">
        <f t="shared" si="2"/>
        <v>89.93764888997023</v>
      </c>
      <c r="E29" s="1">
        <f t="shared" si="0"/>
        <v>66.51509360994035</v>
      </c>
      <c r="F29" s="2">
        <f t="shared" si="1"/>
        <v>16.39039138988082</v>
      </c>
    </row>
    <row r="30" spans="2:6" ht="15">
      <c r="B30">
        <v>26</v>
      </c>
      <c r="C30" s="1">
        <v>90</v>
      </c>
      <c r="D30" s="1">
        <f t="shared" si="2"/>
        <v>89.95452808298211</v>
      </c>
      <c r="E30" s="1">
        <f t="shared" si="0"/>
        <v>66.5268071409345</v>
      </c>
      <c r="F30" s="2">
        <f t="shared" si="1"/>
        <v>16.43586330689871</v>
      </c>
    </row>
    <row r="31" spans="2:6" ht="15">
      <c r="B31">
        <v>27</v>
      </c>
      <c r="C31" s="1">
        <v>90</v>
      </c>
      <c r="D31" s="1">
        <f t="shared" si="2"/>
        <v>89.95804214228035</v>
      </c>
      <c r="E31" s="1">
        <f t="shared" si="0"/>
        <v>66.56173688005767</v>
      </c>
      <c r="F31" s="2">
        <f t="shared" si="1"/>
        <v>16.477821164618362</v>
      </c>
    </row>
    <row r="32" spans="2:6" ht="15">
      <c r="B32">
        <v>28</v>
      </c>
      <c r="C32" s="1">
        <v>90</v>
      </c>
      <c r="D32" s="1">
        <f t="shared" si="2"/>
        <v>89.9685210640173</v>
      </c>
      <c r="E32" s="1">
        <f t="shared" si="0"/>
        <v>66.57225797256648</v>
      </c>
      <c r="F32" s="2">
        <f t="shared" si="1"/>
        <v>16.509300100601067</v>
      </c>
    </row>
    <row r="33" spans="2:6" ht="15">
      <c r="B33">
        <v>29</v>
      </c>
      <c r="C33" s="1">
        <v>90</v>
      </c>
      <c r="D33" s="1">
        <f t="shared" si="2"/>
        <v>89.97167739176994</v>
      </c>
      <c r="E33" s="1">
        <f t="shared" si="0"/>
        <v>66.59426792529123</v>
      </c>
      <c r="F33" s="2">
        <f t="shared" si="1"/>
        <v>16.537622708831123</v>
      </c>
    </row>
    <row r="34" spans="2:6" ht="15">
      <c r="B34">
        <v>30</v>
      </c>
      <c r="C34" s="1">
        <v>90</v>
      </c>
      <c r="D34" s="1">
        <f t="shared" si="2"/>
        <v>89.97828037758737</v>
      </c>
      <c r="E34" s="1">
        <f t="shared" si="0"/>
        <v>66.60278157606902</v>
      </c>
      <c r="F34" s="2">
        <f t="shared" si="1"/>
        <v>16.559342331243755</v>
      </c>
    </row>
    <row r="35" spans="2:6" ht="15">
      <c r="B35">
        <v>31</v>
      </c>
      <c r="C35" s="1">
        <v>90</v>
      </c>
      <c r="D35" s="1">
        <f t="shared" si="2"/>
        <v>89.9808344728207</v>
      </c>
      <c r="E35" s="1">
        <f t="shared" si="0"/>
        <v>66.61683891278165</v>
      </c>
      <c r="F35" s="2">
        <f t="shared" si="1"/>
        <v>16.578507858423052</v>
      </c>
    </row>
    <row r="36" spans="2:6" ht="15">
      <c r="B36">
        <v>32</v>
      </c>
      <c r="C36" s="1">
        <v>90</v>
      </c>
      <c r="D36" s="1">
        <f t="shared" si="2"/>
        <v>89.98505167383449</v>
      </c>
      <c r="E36" s="1">
        <f t="shared" si="0"/>
        <v>66.62335283691958</v>
      </c>
      <c r="F36" s="2">
        <f t="shared" si="1"/>
        <v>16.59345618458856</v>
      </c>
    </row>
    <row r="37" spans="2:6" ht="15">
      <c r="B37">
        <v>33</v>
      </c>
      <c r="C37" s="1">
        <v>90</v>
      </c>
      <c r="D37" s="1">
        <f t="shared" si="2"/>
        <v>89.98700585107588</v>
      </c>
      <c r="E37" s="1">
        <f t="shared" si="0"/>
        <v>66.63243863136093</v>
      </c>
      <c r="F37" s="2">
        <f t="shared" si="1"/>
        <v>16.606450333512683</v>
      </c>
    </row>
    <row r="38" spans="2:6" ht="15">
      <c r="B38">
        <v>34</v>
      </c>
      <c r="C38" s="1">
        <v>90</v>
      </c>
      <c r="D38" s="1">
        <f t="shared" si="2"/>
        <v>89.98973158940828</v>
      </c>
      <c r="E38" s="1">
        <f t="shared" si="0"/>
        <v>66.63725556528784</v>
      </c>
      <c r="F38" s="2">
        <f t="shared" si="1"/>
        <v>16.616718744104404</v>
      </c>
    </row>
    <row r="39" spans="2:6" ht="15">
      <c r="B39">
        <v>35</v>
      </c>
      <c r="C39" s="1">
        <v>90</v>
      </c>
      <c r="D39" s="1">
        <f t="shared" si="2"/>
        <v>89.99117666958635</v>
      </c>
      <c r="E39" s="1">
        <f t="shared" si="0"/>
        <v>66.64318873534535</v>
      </c>
      <c r="F39" s="2">
        <f t="shared" si="1"/>
        <v>16.62554207451805</v>
      </c>
    </row>
    <row r="40" spans="2:6" ht="15">
      <c r="B40">
        <v>36</v>
      </c>
      <c r="C40" s="1">
        <v>90</v>
      </c>
      <c r="D40" s="1">
        <f t="shared" si="2"/>
        <v>89.99295662060361</v>
      </c>
      <c r="E40" s="1">
        <f t="shared" si="0"/>
        <v>66.64667221270723</v>
      </c>
      <c r="F40" s="2">
        <f t="shared" si="1"/>
        <v>16.632585453914444</v>
      </c>
    </row>
    <row r="41" spans="2:6" ht="15">
      <c r="B41">
        <v>37</v>
      </c>
      <c r="C41" s="1">
        <v>90</v>
      </c>
      <c r="D41" s="1">
        <f t="shared" si="2"/>
        <v>89.99400166381217</v>
      </c>
      <c r="E41" s="1">
        <f t="shared" si="0"/>
        <v>66.65058046247793</v>
      </c>
      <c r="F41" s="2">
        <f t="shared" si="1"/>
        <v>16.638583790102274</v>
      </c>
    </row>
    <row r="42" spans="2:6" ht="15">
      <c r="B42">
        <v>38</v>
      </c>
      <c r="C42" s="1">
        <v>90</v>
      </c>
      <c r="D42" s="1">
        <f t="shared" si="2"/>
        <v>89.99517413874338</v>
      </c>
      <c r="E42" s="1">
        <f t="shared" si="0"/>
        <v>66.65306137387213</v>
      </c>
      <c r="F42" s="2">
        <f t="shared" si="1"/>
        <v>16.643409651358894</v>
      </c>
    </row>
    <row r="43" spans="2:6" ht="15">
      <c r="B43">
        <v>39</v>
      </c>
      <c r="C43" s="1">
        <v>90</v>
      </c>
      <c r="D43" s="1">
        <f t="shared" si="2"/>
        <v>89.99591841216164</v>
      </c>
      <c r="E43" s="1">
        <f t="shared" si="0"/>
        <v>66.65565441487396</v>
      </c>
      <c r="F43" s="2">
        <f t="shared" si="1"/>
        <v>16.64749123919725</v>
      </c>
    </row>
    <row r="44" spans="2:6" ht="15">
      <c r="B44">
        <v>40</v>
      </c>
      <c r="C44" s="1">
        <v>90</v>
      </c>
      <c r="D44" s="1">
        <f t="shared" si="2"/>
        <v>89.99669632446219</v>
      </c>
      <c r="E44" s="1">
        <f t="shared" si="0"/>
        <v>66.65740226581067</v>
      </c>
      <c r="F44" s="2">
        <f t="shared" si="1"/>
        <v>16.65079491473506</v>
      </c>
    </row>
    <row r="45" spans="2:6" ht="15">
      <c r="B45">
        <v>41</v>
      </c>
      <c r="C45" s="1">
        <v>90</v>
      </c>
      <c r="D45" s="1">
        <f t="shared" si="2"/>
        <v>89.99722067974321</v>
      </c>
      <c r="E45" s="1">
        <f t="shared" si="0"/>
        <v>66.65913287550543</v>
      </c>
      <c r="F45" s="2">
        <f t="shared" si="1"/>
        <v>16.65357423499185</v>
      </c>
    </row>
    <row r="46" spans="2:6" ht="15">
      <c r="B46">
        <v>42</v>
      </c>
      <c r="C46" s="1">
        <v>90</v>
      </c>
      <c r="D46" s="1">
        <f t="shared" si="2"/>
        <v>89.99773986265164</v>
      </c>
      <c r="E46" s="1">
        <f t="shared" si="0"/>
        <v>66.66035464703693</v>
      </c>
      <c r="F46" s="2">
        <f t="shared" si="1"/>
        <v>16.65583437234021</v>
      </c>
    </row>
    <row r="47" spans="2:6" ht="15">
      <c r="B47">
        <v>43</v>
      </c>
      <c r="C47" s="1">
        <v>90</v>
      </c>
      <c r="D47" s="1">
        <f t="shared" si="2"/>
        <v>89.99810639411109</v>
      </c>
      <c r="E47" s="1">
        <f t="shared" si="0"/>
        <v>66.66151519000694</v>
      </c>
      <c r="F47" s="2">
        <f t="shared" si="1"/>
        <v>16.65772797822912</v>
      </c>
    </row>
    <row r="48" spans="2:6" ht="15">
      <c r="B48">
        <v>44</v>
      </c>
      <c r="C48" s="1">
        <v>90</v>
      </c>
      <c r="D48" s="1">
        <f t="shared" si="2"/>
        <v>89.99845455700209</v>
      </c>
      <c r="E48" s="1">
        <f t="shared" si="0"/>
        <v>66.66236430722284</v>
      </c>
      <c r="F48" s="2">
        <f t="shared" si="1"/>
        <v>16.659273421227027</v>
      </c>
    </row>
    <row r="49" spans="2:6" ht="15">
      <c r="B49">
        <v>45</v>
      </c>
      <c r="C49" s="1">
        <v>90</v>
      </c>
      <c r="D49" s="1">
        <f t="shared" si="2"/>
        <v>89.99870929216686</v>
      </c>
      <c r="E49" s="1">
        <f t="shared" si="0"/>
        <v>66.66314554472643</v>
      </c>
      <c r="F49" s="2">
        <f t="shared" si="1"/>
        <v>16.660564129060162</v>
      </c>
    </row>
    <row r="50" spans="2:6" ht="15">
      <c r="B50">
        <v>46</v>
      </c>
      <c r="C50" s="1">
        <v>90</v>
      </c>
      <c r="D50" s="1">
        <f t="shared" si="2"/>
        <v>89.99894366341795</v>
      </c>
      <c r="E50" s="1">
        <f t="shared" si="0"/>
        <v>66.66373313880632</v>
      </c>
      <c r="F50" s="2">
        <f t="shared" si="1"/>
        <v>16.661620465642216</v>
      </c>
    </row>
    <row r="51" spans="2:6" ht="15">
      <c r="B51">
        <v>47</v>
      </c>
      <c r="C51" s="1">
        <v>90</v>
      </c>
      <c r="D51" s="1">
        <f t="shared" si="2"/>
        <v>89.99911994164191</v>
      </c>
      <c r="E51" s="1">
        <f t="shared" si="0"/>
        <v>66.66426064071649</v>
      </c>
      <c r="F51" s="2">
        <f t="shared" si="1"/>
        <v>16.662500524000308</v>
      </c>
    </row>
    <row r="52" spans="2:6" ht="15">
      <c r="B52">
        <v>48</v>
      </c>
      <c r="C52" s="1">
        <v>90</v>
      </c>
      <c r="D52" s="1">
        <f t="shared" si="2"/>
        <v>89.99927819221496</v>
      </c>
      <c r="E52" s="1">
        <f t="shared" si="0"/>
        <v>66.66466594735543</v>
      </c>
      <c r="F52" s="2">
        <f t="shared" si="1"/>
        <v>16.66322233178535</v>
      </c>
    </row>
    <row r="53" spans="2:6" ht="15">
      <c r="B53">
        <v>49</v>
      </c>
      <c r="C53" s="1">
        <v>90</v>
      </c>
      <c r="D53" s="1">
        <f t="shared" si="2"/>
        <v>89.99939978420664</v>
      </c>
      <c r="E53" s="1">
        <f t="shared" si="0"/>
        <v>66.66502297916541</v>
      </c>
      <c r="F53" s="2">
        <f t="shared" si="1"/>
        <v>16.663822547578704</v>
      </c>
    </row>
    <row r="54" spans="2:6" ht="15">
      <c r="B54">
        <v>50</v>
      </c>
      <c r="C54" s="1">
        <v>90</v>
      </c>
      <c r="D54" s="1">
        <f t="shared" si="2"/>
        <v>89.99950689374964</v>
      </c>
      <c r="E54" s="1">
        <f t="shared" si="0"/>
        <v>66.66530186632978</v>
      </c>
      <c r="F54" s="2">
        <f t="shared" si="1"/>
        <v>16.664315653829064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">
      <selection activeCell="E14" sqref="E14:E54"/>
    </sheetView>
  </sheetViews>
  <sheetFormatPr defaultColWidth="11.421875" defaultRowHeight="15"/>
  <sheetData>
    <row r="3" spans="8:10" ht="15">
      <c r="H3" t="s">
        <v>3</v>
      </c>
      <c r="I3" t="s">
        <v>4</v>
      </c>
      <c r="J3" t="s">
        <v>5</v>
      </c>
    </row>
    <row r="4" spans="3:10" ht="15">
      <c r="C4" t="s">
        <v>0</v>
      </c>
      <c r="D4" t="s">
        <v>1</v>
      </c>
      <c r="E4" t="s">
        <v>2</v>
      </c>
      <c r="F4" t="s">
        <v>7</v>
      </c>
      <c r="H4">
        <v>2</v>
      </c>
      <c r="I4">
        <v>0.3</v>
      </c>
      <c r="J4">
        <v>50</v>
      </c>
    </row>
    <row r="5" spans="2:8" ht="15">
      <c r="B5">
        <v>1</v>
      </c>
      <c r="C5" s="1">
        <v>85</v>
      </c>
      <c r="D5" s="1">
        <v>85</v>
      </c>
      <c r="E5" s="1">
        <f>$J$4+$H$4*((C5-D5)+1/$H$6*F5)</f>
        <v>50</v>
      </c>
      <c r="F5" s="2">
        <f>(C5-D5)</f>
        <v>0</v>
      </c>
      <c r="H5" t="s">
        <v>6</v>
      </c>
    </row>
    <row r="6" spans="2:8" ht="15">
      <c r="B6">
        <v>2</v>
      </c>
      <c r="C6" s="1">
        <v>85</v>
      </c>
      <c r="D6" s="1">
        <v>85</v>
      </c>
      <c r="E6" s="1">
        <f>$J$4+$H$4*((C6-D6)+1/$H$6*F6)</f>
        <v>50</v>
      </c>
      <c r="F6" s="2">
        <f>(C6-D6)+F5</f>
        <v>0</v>
      </c>
      <c r="H6" s="1">
        <v>2</v>
      </c>
    </row>
    <row r="7" spans="2:6" ht="15">
      <c r="B7">
        <v>3</v>
      </c>
      <c r="C7" s="1">
        <v>85</v>
      </c>
      <c r="D7" s="1">
        <f>D6+$I$4*(E6-E5)</f>
        <v>85</v>
      </c>
      <c r="E7" s="1">
        <f>$J$4+$H$4*((C7-D7)+1/$H$6*F7)</f>
        <v>50</v>
      </c>
      <c r="F7" s="2">
        <f aca="true" t="shared" si="0" ref="F7:F54">(C7-D7)+F6</f>
        <v>0</v>
      </c>
    </row>
    <row r="8" spans="2:6" ht="15">
      <c r="B8">
        <v>4</v>
      </c>
      <c r="C8" s="1">
        <v>85</v>
      </c>
      <c r="D8" s="1">
        <f>D7+$I$4*(E7-E6)</f>
        <v>85</v>
      </c>
      <c r="E8" s="1">
        <f>$J$4+$H$4*((C8-D8)+1/$H$6*F8)</f>
        <v>50</v>
      </c>
      <c r="F8" s="2">
        <f t="shared" si="0"/>
        <v>0</v>
      </c>
    </row>
    <row r="9" spans="2:6" ht="15">
      <c r="B9">
        <v>5</v>
      </c>
      <c r="C9" s="1">
        <v>105</v>
      </c>
      <c r="D9" s="1">
        <f>D8+$I$4*(E8-E7)</f>
        <v>85</v>
      </c>
      <c r="E9" s="1">
        <v>100</v>
      </c>
      <c r="F9" s="2">
        <f t="shared" si="0"/>
        <v>20</v>
      </c>
    </row>
    <row r="10" spans="2:6" ht="15">
      <c r="B10">
        <v>6</v>
      </c>
      <c r="C10" s="1">
        <v>105</v>
      </c>
      <c r="D10" s="1">
        <f>D9+$I$4*(E9-E8)</f>
        <v>100</v>
      </c>
      <c r="E10" s="1">
        <f>$J$4+$H$4*((C10-D10)+1/$H$6*F10)</f>
        <v>85</v>
      </c>
      <c r="F10" s="2">
        <f t="shared" si="0"/>
        <v>25</v>
      </c>
    </row>
    <row r="11" spans="2:6" ht="15">
      <c r="B11">
        <v>7</v>
      </c>
      <c r="C11" s="1">
        <v>105</v>
      </c>
      <c r="D11" s="1">
        <f aca="true" t="shared" si="1" ref="D11:D54">D10+$I$4*(E10-E9)</f>
        <v>95.5</v>
      </c>
      <c r="E11" s="1">
        <v>100</v>
      </c>
      <c r="F11" s="2">
        <f t="shared" si="0"/>
        <v>34.5</v>
      </c>
    </row>
    <row r="12" spans="2:6" ht="15">
      <c r="B12">
        <v>8</v>
      </c>
      <c r="C12" s="1">
        <v>105</v>
      </c>
      <c r="D12" s="1">
        <f t="shared" si="1"/>
        <v>100</v>
      </c>
      <c r="E12" s="1">
        <f>$J$4+$H$4*((C12-D12)+1/$H$6*F12)</f>
        <v>99.5</v>
      </c>
      <c r="F12" s="2">
        <f t="shared" si="0"/>
        <v>39.5</v>
      </c>
    </row>
    <row r="13" spans="2:6" ht="15">
      <c r="B13">
        <v>9</v>
      </c>
      <c r="C13" s="1">
        <v>105</v>
      </c>
      <c r="D13" s="1">
        <f t="shared" si="1"/>
        <v>99.85</v>
      </c>
      <c r="E13" s="1">
        <v>100</v>
      </c>
      <c r="F13" s="2">
        <f t="shared" si="0"/>
        <v>44.650000000000006</v>
      </c>
    </row>
    <row r="14" spans="2:6" ht="15">
      <c r="B14">
        <v>10</v>
      </c>
      <c r="C14" s="1">
        <v>105</v>
      </c>
      <c r="D14" s="1">
        <f t="shared" si="1"/>
        <v>100</v>
      </c>
      <c r="E14" s="1">
        <v>100</v>
      </c>
      <c r="F14" s="2">
        <f t="shared" si="0"/>
        <v>49.650000000000006</v>
      </c>
    </row>
    <row r="15" spans="2:6" ht="15">
      <c r="B15">
        <v>11</v>
      </c>
      <c r="C15" s="1">
        <v>105</v>
      </c>
      <c r="D15" s="1">
        <f t="shared" si="1"/>
        <v>100</v>
      </c>
      <c r="E15" s="1">
        <v>100</v>
      </c>
      <c r="F15" s="2">
        <f t="shared" si="0"/>
        <v>54.650000000000006</v>
      </c>
    </row>
    <row r="16" spans="2:6" ht="15">
      <c r="B16">
        <v>12</v>
      </c>
      <c r="C16" s="1">
        <v>105</v>
      </c>
      <c r="D16" s="1">
        <f t="shared" si="1"/>
        <v>100</v>
      </c>
      <c r="E16" s="1">
        <v>100</v>
      </c>
      <c r="F16" s="2">
        <f t="shared" si="0"/>
        <v>59.650000000000006</v>
      </c>
    </row>
    <row r="17" spans="2:6" ht="15">
      <c r="B17">
        <v>13</v>
      </c>
      <c r="C17" s="1">
        <v>105</v>
      </c>
      <c r="D17" s="1">
        <f t="shared" si="1"/>
        <v>100</v>
      </c>
      <c r="E17" s="1">
        <v>100</v>
      </c>
      <c r="F17" s="2">
        <f t="shared" si="0"/>
        <v>64.65</v>
      </c>
    </row>
    <row r="18" spans="2:6" ht="15">
      <c r="B18">
        <v>14</v>
      </c>
      <c r="C18" s="1">
        <v>105</v>
      </c>
      <c r="D18" s="1">
        <f t="shared" si="1"/>
        <v>100</v>
      </c>
      <c r="E18" s="1">
        <v>100</v>
      </c>
      <c r="F18" s="2">
        <f t="shared" si="0"/>
        <v>69.65</v>
      </c>
    </row>
    <row r="19" spans="2:6" ht="15">
      <c r="B19">
        <v>15</v>
      </c>
      <c r="C19" s="1">
        <v>105</v>
      </c>
      <c r="D19" s="1">
        <f t="shared" si="1"/>
        <v>100</v>
      </c>
      <c r="E19" s="1">
        <v>100</v>
      </c>
      <c r="F19" s="2">
        <f t="shared" si="0"/>
        <v>74.65</v>
      </c>
    </row>
    <row r="20" spans="2:6" ht="15">
      <c r="B20">
        <v>16</v>
      </c>
      <c r="C20" s="1">
        <v>105</v>
      </c>
      <c r="D20" s="1">
        <f t="shared" si="1"/>
        <v>100</v>
      </c>
      <c r="E20" s="1">
        <v>100</v>
      </c>
      <c r="F20" s="2">
        <f t="shared" si="0"/>
        <v>79.65</v>
      </c>
    </row>
    <row r="21" spans="2:6" ht="15">
      <c r="B21">
        <v>17</v>
      </c>
      <c r="C21" s="1">
        <v>105</v>
      </c>
      <c r="D21" s="1">
        <f t="shared" si="1"/>
        <v>100</v>
      </c>
      <c r="E21" s="1">
        <v>100</v>
      </c>
      <c r="F21" s="2">
        <f t="shared" si="0"/>
        <v>84.65</v>
      </c>
    </row>
    <row r="22" spans="2:6" ht="15">
      <c r="B22">
        <v>18</v>
      </c>
      <c r="C22" s="1">
        <v>105</v>
      </c>
      <c r="D22" s="1">
        <f t="shared" si="1"/>
        <v>100</v>
      </c>
      <c r="E22" s="1">
        <v>100</v>
      </c>
      <c r="F22" s="2">
        <f t="shared" si="0"/>
        <v>89.65</v>
      </c>
    </row>
    <row r="23" spans="2:6" ht="15">
      <c r="B23">
        <v>19</v>
      </c>
      <c r="C23" s="1">
        <v>105</v>
      </c>
      <c r="D23" s="1">
        <f t="shared" si="1"/>
        <v>100</v>
      </c>
      <c r="E23" s="1">
        <v>100</v>
      </c>
      <c r="F23" s="2">
        <f t="shared" si="0"/>
        <v>94.65</v>
      </c>
    </row>
    <row r="24" spans="2:6" ht="15">
      <c r="B24">
        <v>20</v>
      </c>
      <c r="C24" s="1">
        <v>105</v>
      </c>
      <c r="D24" s="1">
        <f t="shared" si="1"/>
        <v>100</v>
      </c>
      <c r="E24" s="1">
        <v>100</v>
      </c>
      <c r="F24" s="2">
        <f t="shared" si="0"/>
        <v>99.65</v>
      </c>
    </row>
    <row r="25" spans="2:6" ht="15">
      <c r="B25">
        <v>21</v>
      </c>
      <c r="C25" s="1">
        <v>105</v>
      </c>
      <c r="D25" s="1">
        <f t="shared" si="1"/>
        <v>100</v>
      </c>
      <c r="E25" s="1">
        <v>100</v>
      </c>
      <c r="F25" s="2">
        <f t="shared" si="0"/>
        <v>104.65</v>
      </c>
    </row>
    <row r="26" spans="2:6" ht="15">
      <c r="B26">
        <v>22</v>
      </c>
      <c r="C26" s="1">
        <v>105</v>
      </c>
      <c r="D26" s="1">
        <f t="shared" si="1"/>
        <v>100</v>
      </c>
      <c r="E26" s="1">
        <v>100</v>
      </c>
      <c r="F26" s="2">
        <f t="shared" si="0"/>
        <v>109.65</v>
      </c>
    </row>
    <row r="27" spans="2:6" ht="15">
      <c r="B27">
        <v>23</v>
      </c>
      <c r="C27" s="1">
        <v>105</v>
      </c>
      <c r="D27" s="1">
        <f t="shared" si="1"/>
        <v>100</v>
      </c>
      <c r="E27" s="1">
        <v>100</v>
      </c>
      <c r="F27" s="2">
        <f t="shared" si="0"/>
        <v>114.65</v>
      </c>
    </row>
    <row r="28" spans="2:6" ht="15">
      <c r="B28">
        <v>24</v>
      </c>
      <c r="C28" s="1">
        <v>105</v>
      </c>
      <c r="D28" s="1">
        <f t="shared" si="1"/>
        <v>100</v>
      </c>
      <c r="E28" s="1">
        <v>100</v>
      </c>
      <c r="F28" s="2">
        <f t="shared" si="0"/>
        <v>119.65</v>
      </c>
    </row>
    <row r="29" spans="2:6" ht="15">
      <c r="B29">
        <v>25</v>
      </c>
      <c r="C29" s="1">
        <v>105</v>
      </c>
      <c r="D29" s="1">
        <f t="shared" si="1"/>
        <v>100</v>
      </c>
      <c r="E29" s="1">
        <v>100</v>
      </c>
      <c r="F29" s="2">
        <f t="shared" si="0"/>
        <v>124.65</v>
      </c>
    </row>
    <row r="30" spans="2:6" ht="15">
      <c r="B30">
        <v>26</v>
      </c>
      <c r="C30" s="1">
        <v>105</v>
      </c>
      <c r="D30" s="1">
        <f t="shared" si="1"/>
        <v>100</v>
      </c>
      <c r="E30" s="1">
        <v>100</v>
      </c>
      <c r="F30" s="2">
        <f t="shared" si="0"/>
        <v>129.65</v>
      </c>
    </row>
    <row r="31" spans="2:6" ht="15">
      <c r="B31">
        <v>27</v>
      </c>
      <c r="C31" s="1">
        <v>105</v>
      </c>
      <c r="D31" s="1">
        <f t="shared" si="1"/>
        <v>100</v>
      </c>
      <c r="E31" s="1">
        <v>100</v>
      </c>
      <c r="F31" s="2">
        <f t="shared" si="0"/>
        <v>134.65</v>
      </c>
    </row>
    <row r="32" spans="2:6" ht="15">
      <c r="B32">
        <v>28</v>
      </c>
      <c r="C32" s="1">
        <v>105</v>
      </c>
      <c r="D32" s="1">
        <f t="shared" si="1"/>
        <v>100</v>
      </c>
      <c r="E32" s="1">
        <v>100</v>
      </c>
      <c r="F32" s="2">
        <f t="shared" si="0"/>
        <v>139.65</v>
      </c>
    </row>
    <row r="33" spans="2:6" ht="15">
      <c r="B33">
        <v>29</v>
      </c>
      <c r="C33" s="1">
        <v>105</v>
      </c>
      <c r="D33" s="1">
        <f t="shared" si="1"/>
        <v>100</v>
      </c>
      <c r="E33" s="1">
        <v>100</v>
      </c>
      <c r="F33" s="2">
        <f t="shared" si="0"/>
        <v>144.65</v>
      </c>
    </row>
    <row r="34" spans="2:6" ht="15">
      <c r="B34">
        <v>30</v>
      </c>
      <c r="C34" s="1">
        <v>105</v>
      </c>
      <c r="D34" s="1">
        <f t="shared" si="1"/>
        <v>100</v>
      </c>
      <c r="E34" s="1">
        <v>100</v>
      </c>
      <c r="F34" s="2">
        <f t="shared" si="0"/>
        <v>149.65</v>
      </c>
    </row>
    <row r="35" spans="2:6" ht="15">
      <c r="B35">
        <v>31</v>
      </c>
      <c r="C35" s="1">
        <v>105</v>
      </c>
      <c r="D35" s="1">
        <f t="shared" si="1"/>
        <v>100</v>
      </c>
      <c r="E35" s="1">
        <v>100</v>
      </c>
      <c r="F35" s="2">
        <f t="shared" si="0"/>
        <v>154.65</v>
      </c>
    </row>
    <row r="36" spans="2:6" ht="15">
      <c r="B36">
        <v>32</v>
      </c>
      <c r="C36" s="1">
        <v>105</v>
      </c>
      <c r="D36" s="1">
        <f t="shared" si="1"/>
        <v>100</v>
      </c>
      <c r="E36" s="1">
        <v>100</v>
      </c>
      <c r="F36" s="2">
        <f t="shared" si="0"/>
        <v>159.65</v>
      </c>
    </row>
    <row r="37" spans="2:6" ht="15">
      <c r="B37">
        <v>33</v>
      </c>
      <c r="C37" s="1">
        <v>105</v>
      </c>
      <c r="D37" s="1">
        <f t="shared" si="1"/>
        <v>100</v>
      </c>
      <c r="E37" s="1">
        <v>100</v>
      </c>
      <c r="F37" s="2">
        <f t="shared" si="0"/>
        <v>164.65</v>
      </c>
    </row>
    <row r="38" spans="2:6" ht="15">
      <c r="B38">
        <v>34</v>
      </c>
      <c r="C38" s="1">
        <v>105</v>
      </c>
      <c r="D38" s="1">
        <f t="shared" si="1"/>
        <v>100</v>
      </c>
      <c r="E38" s="1">
        <v>100</v>
      </c>
      <c r="F38" s="2">
        <f t="shared" si="0"/>
        <v>169.65</v>
      </c>
    </row>
    <row r="39" spans="2:6" ht="15">
      <c r="B39">
        <v>35</v>
      </c>
      <c r="C39" s="1">
        <v>105</v>
      </c>
      <c r="D39" s="1">
        <f t="shared" si="1"/>
        <v>100</v>
      </c>
      <c r="E39" s="1">
        <v>100</v>
      </c>
      <c r="F39" s="2">
        <f t="shared" si="0"/>
        <v>174.65</v>
      </c>
    </row>
    <row r="40" spans="2:6" ht="15">
      <c r="B40">
        <v>36</v>
      </c>
      <c r="C40" s="1">
        <v>105</v>
      </c>
      <c r="D40" s="1">
        <f t="shared" si="1"/>
        <v>100</v>
      </c>
      <c r="E40" s="1">
        <v>100</v>
      </c>
      <c r="F40" s="2">
        <f t="shared" si="0"/>
        <v>179.65</v>
      </c>
    </row>
    <row r="41" spans="2:6" ht="15">
      <c r="B41">
        <v>37</v>
      </c>
      <c r="C41" s="1">
        <v>105</v>
      </c>
      <c r="D41" s="1">
        <f t="shared" si="1"/>
        <v>100</v>
      </c>
      <c r="E41" s="1">
        <v>100</v>
      </c>
      <c r="F41" s="2">
        <f t="shared" si="0"/>
        <v>184.65</v>
      </c>
    </row>
    <row r="42" spans="2:6" ht="15">
      <c r="B42">
        <v>38</v>
      </c>
      <c r="C42" s="1">
        <v>105</v>
      </c>
      <c r="D42" s="1">
        <f t="shared" si="1"/>
        <v>100</v>
      </c>
      <c r="E42" s="1">
        <v>100</v>
      </c>
      <c r="F42" s="2">
        <f t="shared" si="0"/>
        <v>189.65</v>
      </c>
    </row>
    <row r="43" spans="2:6" ht="15">
      <c r="B43">
        <v>39</v>
      </c>
      <c r="C43" s="1">
        <v>105</v>
      </c>
      <c r="D43" s="1">
        <f t="shared" si="1"/>
        <v>100</v>
      </c>
      <c r="E43" s="1">
        <v>100</v>
      </c>
      <c r="F43" s="2">
        <f t="shared" si="0"/>
        <v>194.65</v>
      </c>
    </row>
    <row r="44" spans="2:6" ht="15">
      <c r="B44">
        <v>40</v>
      </c>
      <c r="C44" s="1">
        <v>105</v>
      </c>
      <c r="D44" s="1">
        <f t="shared" si="1"/>
        <v>100</v>
      </c>
      <c r="E44" s="1">
        <v>100</v>
      </c>
      <c r="F44" s="2">
        <f t="shared" si="0"/>
        <v>199.65</v>
      </c>
    </row>
    <row r="45" spans="2:6" ht="15">
      <c r="B45">
        <v>41</v>
      </c>
      <c r="C45" s="1">
        <v>105</v>
      </c>
      <c r="D45" s="1">
        <f t="shared" si="1"/>
        <v>100</v>
      </c>
      <c r="E45" s="1">
        <v>100</v>
      </c>
      <c r="F45" s="2">
        <f t="shared" si="0"/>
        <v>204.65</v>
      </c>
    </row>
    <row r="46" spans="2:6" ht="15">
      <c r="B46">
        <v>42</v>
      </c>
      <c r="C46" s="1">
        <v>105</v>
      </c>
      <c r="D46" s="1">
        <f t="shared" si="1"/>
        <v>100</v>
      </c>
      <c r="E46" s="1">
        <v>100</v>
      </c>
      <c r="F46" s="2">
        <f t="shared" si="0"/>
        <v>209.65</v>
      </c>
    </row>
    <row r="47" spans="2:6" ht="15">
      <c r="B47">
        <v>43</v>
      </c>
      <c r="C47" s="1">
        <v>105</v>
      </c>
      <c r="D47" s="1">
        <f t="shared" si="1"/>
        <v>100</v>
      </c>
      <c r="E47" s="1">
        <v>100</v>
      </c>
      <c r="F47" s="2">
        <f t="shared" si="0"/>
        <v>214.65</v>
      </c>
    </row>
    <row r="48" spans="2:6" ht="15">
      <c r="B48">
        <v>44</v>
      </c>
      <c r="C48" s="1">
        <v>105</v>
      </c>
      <c r="D48" s="1">
        <f t="shared" si="1"/>
        <v>100</v>
      </c>
      <c r="E48" s="1">
        <v>100</v>
      </c>
      <c r="F48" s="2">
        <f t="shared" si="0"/>
        <v>219.65</v>
      </c>
    </row>
    <row r="49" spans="2:6" ht="15">
      <c r="B49">
        <v>45</v>
      </c>
      <c r="C49" s="1">
        <v>105</v>
      </c>
      <c r="D49" s="1">
        <f t="shared" si="1"/>
        <v>100</v>
      </c>
      <c r="E49" s="1">
        <v>100</v>
      </c>
      <c r="F49" s="2">
        <f t="shared" si="0"/>
        <v>224.65</v>
      </c>
    </row>
    <row r="50" spans="2:6" ht="15">
      <c r="B50">
        <v>46</v>
      </c>
      <c r="C50" s="1">
        <v>105</v>
      </c>
      <c r="D50" s="1">
        <f t="shared" si="1"/>
        <v>100</v>
      </c>
      <c r="E50" s="1">
        <v>100</v>
      </c>
      <c r="F50" s="2">
        <f t="shared" si="0"/>
        <v>229.65</v>
      </c>
    </row>
    <row r="51" spans="2:6" ht="15">
      <c r="B51">
        <v>47</v>
      </c>
      <c r="C51" s="1">
        <v>105</v>
      </c>
      <c r="D51" s="1">
        <f t="shared" si="1"/>
        <v>100</v>
      </c>
      <c r="E51" s="1">
        <v>100</v>
      </c>
      <c r="F51" s="2">
        <f t="shared" si="0"/>
        <v>234.65</v>
      </c>
    </row>
    <row r="52" spans="2:6" ht="15">
      <c r="B52">
        <v>48</v>
      </c>
      <c r="C52" s="1">
        <v>105</v>
      </c>
      <c r="D52" s="1">
        <f t="shared" si="1"/>
        <v>100</v>
      </c>
      <c r="E52" s="1">
        <v>100</v>
      </c>
      <c r="F52" s="2">
        <f t="shared" si="0"/>
        <v>239.65</v>
      </c>
    </row>
    <row r="53" spans="2:6" ht="15">
      <c r="B53">
        <v>49</v>
      </c>
      <c r="C53" s="1">
        <v>105</v>
      </c>
      <c r="D53" s="1">
        <f t="shared" si="1"/>
        <v>100</v>
      </c>
      <c r="E53" s="1">
        <v>100</v>
      </c>
      <c r="F53" s="2">
        <f t="shared" si="0"/>
        <v>244.65</v>
      </c>
    </row>
    <row r="54" spans="2:6" ht="15">
      <c r="B54">
        <v>50</v>
      </c>
      <c r="C54" s="1">
        <v>105</v>
      </c>
      <c r="D54" s="1">
        <f t="shared" si="1"/>
        <v>100</v>
      </c>
      <c r="E54" s="1">
        <v>100</v>
      </c>
      <c r="F54" s="2">
        <f t="shared" si="0"/>
        <v>249.65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B1">
      <selection activeCell="E9" sqref="E9"/>
    </sheetView>
  </sheetViews>
  <sheetFormatPr defaultColWidth="11.421875" defaultRowHeight="15"/>
  <sheetData>
    <row r="3" spans="8:10" ht="15">
      <c r="H3" t="s">
        <v>3</v>
      </c>
      <c r="I3" t="s">
        <v>4</v>
      </c>
      <c r="J3" t="s">
        <v>5</v>
      </c>
    </row>
    <row r="4" spans="3:10" ht="15">
      <c r="C4" t="s">
        <v>0</v>
      </c>
      <c r="D4" t="s">
        <v>1</v>
      </c>
      <c r="E4" t="s">
        <v>2</v>
      </c>
      <c r="F4" t="s">
        <v>7</v>
      </c>
      <c r="G4" t="s">
        <v>8</v>
      </c>
      <c r="H4">
        <v>2</v>
      </c>
      <c r="I4">
        <v>0.3</v>
      </c>
      <c r="J4">
        <v>50</v>
      </c>
    </row>
    <row r="5" spans="2:8" ht="15">
      <c r="B5">
        <v>1</v>
      </c>
      <c r="C5" s="1">
        <v>85</v>
      </c>
      <c r="D5" s="1">
        <v>85</v>
      </c>
      <c r="E5" s="1">
        <f>$J$4+$H$4*((C5-D5)+1/$H$6*F5+$H$8*G5)</f>
        <v>50</v>
      </c>
      <c r="F5" s="2">
        <f>(C5-D5)</f>
        <v>0</v>
      </c>
      <c r="G5" s="2">
        <f>(C5-D5)</f>
        <v>0</v>
      </c>
      <c r="H5" t="s">
        <v>6</v>
      </c>
    </row>
    <row r="6" spans="2:8" ht="15">
      <c r="B6">
        <v>2</v>
      </c>
      <c r="C6" s="1">
        <v>85</v>
      </c>
      <c r="D6" s="1">
        <v>85</v>
      </c>
      <c r="E6" s="1">
        <f aca="true" t="shared" si="0" ref="E6:E54">$J$4+$H$4*((C6-D6)+1/$H$6*F6+$H$8*G6)</f>
        <v>50</v>
      </c>
      <c r="F6" s="2">
        <f>(C6-D6)+F5</f>
        <v>0</v>
      </c>
      <c r="G6" s="2">
        <f>(C6-D6)-G5</f>
        <v>0</v>
      </c>
      <c r="H6" s="1">
        <v>1</v>
      </c>
    </row>
    <row r="7" spans="2:8" ht="15">
      <c r="B7">
        <v>3</v>
      </c>
      <c r="C7" s="1">
        <v>85</v>
      </c>
      <c r="D7" s="1">
        <f>D6+$I$4*(E6-E5)</f>
        <v>85</v>
      </c>
      <c r="E7" s="1">
        <f t="shared" si="0"/>
        <v>50</v>
      </c>
      <c r="F7" s="2">
        <f aca="true" t="shared" si="1" ref="F7:F54">(C7-D7)+F6</f>
        <v>0</v>
      </c>
      <c r="G7" s="2">
        <f aca="true" t="shared" si="2" ref="G7:G54">(C7-D7)-G6</f>
        <v>0</v>
      </c>
      <c r="H7" t="s">
        <v>9</v>
      </c>
    </row>
    <row r="8" spans="2:8" ht="15">
      <c r="B8">
        <v>4</v>
      </c>
      <c r="C8" s="1">
        <v>85</v>
      </c>
      <c r="D8" s="1">
        <f>D7+$I$4*(E7-E6)</f>
        <v>85</v>
      </c>
      <c r="E8" s="1">
        <f t="shared" si="0"/>
        <v>50</v>
      </c>
      <c r="F8" s="2">
        <f t="shared" si="1"/>
        <v>0</v>
      </c>
      <c r="G8" s="2">
        <f t="shared" si="2"/>
        <v>0</v>
      </c>
      <c r="H8">
        <v>0</v>
      </c>
    </row>
    <row r="9" spans="2:7" ht="15">
      <c r="B9">
        <v>5</v>
      </c>
      <c r="C9" s="1">
        <v>90</v>
      </c>
      <c r="D9" s="1">
        <f>D8+$I$4*(E8-E7)</f>
        <v>85</v>
      </c>
      <c r="E9" s="1">
        <f t="shared" si="0"/>
        <v>70</v>
      </c>
      <c r="F9" s="2">
        <f t="shared" si="1"/>
        <v>5</v>
      </c>
      <c r="G9" s="2">
        <f t="shared" si="2"/>
        <v>5</v>
      </c>
    </row>
    <row r="10" spans="2:7" ht="15">
      <c r="B10">
        <v>6</v>
      </c>
      <c r="C10" s="1">
        <v>90</v>
      </c>
      <c r="D10" s="1">
        <f>D9+$I$4*(E9-E8)</f>
        <v>91</v>
      </c>
      <c r="E10" s="1">
        <f t="shared" si="0"/>
        <v>56</v>
      </c>
      <c r="F10" s="2">
        <f t="shared" si="1"/>
        <v>4</v>
      </c>
      <c r="G10" s="2">
        <f t="shared" si="2"/>
        <v>-6</v>
      </c>
    </row>
    <row r="11" spans="2:7" ht="15">
      <c r="B11">
        <v>7</v>
      </c>
      <c r="C11" s="1">
        <v>90</v>
      </c>
      <c r="D11" s="1">
        <f aca="true" t="shared" si="3" ref="D11:D54">D10+$I$4*(E10-E9)</f>
        <v>86.8</v>
      </c>
      <c r="E11" s="1">
        <f t="shared" si="0"/>
        <v>70.80000000000001</v>
      </c>
      <c r="F11" s="2">
        <f t="shared" si="1"/>
        <v>7.200000000000003</v>
      </c>
      <c r="G11" s="2">
        <f t="shared" si="2"/>
        <v>9.200000000000003</v>
      </c>
    </row>
    <row r="12" spans="2:7" ht="15">
      <c r="B12">
        <v>8</v>
      </c>
      <c r="C12" s="1">
        <v>90</v>
      </c>
      <c r="D12" s="1">
        <f t="shared" si="3"/>
        <v>91.24</v>
      </c>
      <c r="E12" s="1">
        <f t="shared" si="0"/>
        <v>59.440000000000026</v>
      </c>
      <c r="F12" s="2">
        <f t="shared" si="1"/>
        <v>5.960000000000008</v>
      </c>
      <c r="G12" s="2">
        <f t="shared" si="2"/>
        <v>-10.439999999999998</v>
      </c>
    </row>
    <row r="13" spans="2:7" ht="15">
      <c r="B13">
        <v>9</v>
      </c>
      <c r="C13" s="1">
        <v>90</v>
      </c>
      <c r="D13" s="1">
        <f t="shared" si="3"/>
        <v>87.832</v>
      </c>
      <c r="E13" s="1">
        <f t="shared" si="0"/>
        <v>70.59200000000004</v>
      </c>
      <c r="F13" s="2">
        <f t="shared" si="1"/>
        <v>8.128000000000014</v>
      </c>
      <c r="G13" s="2">
        <f t="shared" si="2"/>
        <v>12.608000000000004</v>
      </c>
    </row>
    <row r="14" spans="2:7" ht="15">
      <c r="B14">
        <v>10</v>
      </c>
      <c r="C14" s="1">
        <v>90</v>
      </c>
      <c r="D14" s="1">
        <f t="shared" si="3"/>
        <v>91.1776</v>
      </c>
      <c r="E14" s="1">
        <f t="shared" si="0"/>
        <v>61.545600000000036</v>
      </c>
      <c r="F14" s="2">
        <f t="shared" si="1"/>
        <v>6.950400000000016</v>
      </c>
      <c r="G14" s="2">
        <f t="shared" si="2"/>
        <v>-13.785600000000002</v>
      </c>
    </row>
    <row r="15" spans="2:7" ht="15">
      <c r="B15">
        <v>11</v>
      </c>
      <c r="C15" s="1">
        <v>90</v>
      </c>
      <c r="D15" s="1">
        <f t="shared" si="3"/>
        <v>88.46368</v>
      </c>
      <c r="E15" s="1">
        <f t="shared" si="0"/>
        <v>70.04608000000005</v>
      </c>
      <c r="F15" s="2">
        <f t="shared" si="1"/>
        <v>8.48672000000002</v>
      </c>
      <c r="G15" s="2">
        <f t="shared" si="2"/>
        <v>15.321920000000006</v>
      </c>
    </row>
    <row r="16" spans="2:7" ht="15">
      <c r="B16">
        <v>12</v>
      </c>
      <c r="C16" s="1">
        <v>90</v>
      </c>
      <c r="D16" s="1">
        <f t="shared" si="3"/>
        <v>91.013824</v>
      </c>
      <c r="E16" s="1">
        <f t="shared" si="0"/>
        <v>62.91814400000004</v>
      </c>
      <c r="F16" s="2">
        <f t="shared" si="1"/>
        <v>7.47289600000002</v>
      </c>
      <c r="G16" s="2">
        <f t="shared" si="2"/>
        <v>-16.335744000000005</v>
      </c>
    </row>
    <row r="17" spans="2:7" ht="15">
      <c r="B17">
        <v>13</v>
      </c>
      <c r="C17" s="1">
        <v>90</v>
      </c>
      <c r="D17" s="1">
        <f t="shared" si="3"/>
        <v>88.87544319999999</v>
      </c>
      <c r="E17" s="1">
        <f t="shared" si="0"/>
        <v>69.44401920000007</v>
      </c>
      <c r="F17" s="2">
        <f t="shared" si="1"/>
        <v>8.597452800000028</v>
      </c>
      <c r="G17" s="2">
        <f t="shared" si="2"/>
        <v>17.460300800000013</v>
      </c>
    </row>
    <row r="18" spans="2:7" ht="15">
      <c r="B18">
        <v>14</v>
      </c>
      <c r="C18" s="1">
        <v>90</v>
      </c>
      <c r="D18" s="1">
        <f t="shared" si="3"/>
        <v>90.83320576</v>
      </c>
      <c r="E18" s="1">
        <f t="shared" si="0"/>
        <v>63.86208256000006</v>
      </c>
      <c r="F18" s="2">
        <f t="shared" si="1"/>
        <v>7.764247040000029</v>
      </c>
      <c r="G18" s="2">
        <f t="shared" si="2"/>
        <v>-18.29350656000001</v>
      </c>
    </row>
    <row r="19" spans="2:7" ht="15">
      <c r="B19">
        <v>15</v>
      </c>
      <c r="C19" s="1">
        <v>90</v>
      </c>
      <c r="D19" s="1">
        <f t="shared" si="3"/>
        <v>89.158624768</v>
      </c>
      <c r="E19" s="1">
        <f t="shared" si="0"/>
        <v>68.89399500800008</v>
      </c>
      <c r="F19" s="2">
        <f t="shared" si="1"/>
        <v>8.605622272000033</v>
      </c>
      <c r="G19" s="2">
        <f t="shared" si="2"/>
        <v>19.134881792000016</v>
      </c>
    </row>
    <row r="20" spans="2:7" ht="15">
      <c r="B20">
        <v>16</v>
      </c>
      <c r="C20" s="1">
        <v>90</v>
      </c>
      <c r="D20" s="1">
        <f t="shared" si="3"/>
        <v>90.6681985024</v>
      </c>
      <c r="E20" s="1">
        <f t="shared" si="0"/>
        <v>64.53845053440006</v>
      </c>
      <c r="F20" s="2">
        <f t="shared" si="1"/>
        <v>7.937423769600031</v>
      </c>
      <c r="G20" s="2">
        <f t="shared" si="2"/>
        <v>-19.80308029440002</v>
      </c>
    </row>
    <row r="21" spans="2:7" ht="15">
      <c r="B21">
        <v>17</v>
      </c>
      <c r="C21" s="1">
        <v>90</v>
      </c>
      <c r="D21" s="1">
        <f t="shared" si="3"/>
        <v>89.36153516032</v>
      </c>
      <c r="E21" s="1">
        <f t="shared" si="0"/>
        <v>68.42870689792005</v>
      </c>
      <c r="F21" s="2">
        <f t="shared" si="1"/>
        <v>8.575888609280028</v>
      </c>
      <c r="G21" s="2">
        <f t="shared" si="2"/>
        <v>20.441545134080016</v>
      </c>
    </row>
    <row r="22" spans="2:7" ht="15">
      <c r="B22">
        <v>18</v>
      </c>
      <c r="C22" s="1">
        <v>90</v>
      </c>
      <c r="D22" s="1">
        <f t="shared" si="3"/>
        <v>90.528612069376</v>
      </c>
      <c r="E22" s="1">
        <f t="shared" si="0"/>
        <v>65.03732894105607</v>
      </c>
      <c r="F22" s="2">
        <f t="shared" si="1"/>
        <v>8.047276539904033</v>
      </c>
      <c r="G22" s="2">
        <f t="shared" si="2"/>
        <v>-20.97015720345601</v>
      </c>
    </row>
    <row r="23" spans="2:7" ht="15">
      <c r="B23">
        <v>19</v>
      </c>
      <c r="C23" s="1">
        <v>90</v>
      </c>
      <c r="D23" s="1">
        <f t="shared" si="3"/>
        <v>89.5111986823168</v>
      </c>
      <c r="E23" s="1">
        <f t="shared" si="0"/>
        <v>68.04975835054086</v>
      </c>
      <c r="F23" s="2">
        <f t="shared" si="1"/>
        <v>8.53607785758723</v>
      </c>
      <c r="G23" s="2">
        <f t="shared" si="2"/>
        <v>21.45895852113921</v>
      </c>
    </row>
    <row r="24" spans="2:7" ht="15">
      <c r="B24">
        <v>20</v>
      </c>
      <c r="C24" s="1">
        <v>90</v>
      </c>
      <c r="D24" s="1">
        <f t="shared" si="3"/>
        <v>90.41492750516224</v>
      </c>
      <c r="E24" s="1">
        <f t="shared" si="0"/>
        <v>65.4124456945255</v>
      </c>
      <c r="F24" s="2">
        <f t="shared" si="1"/>
        <v>8.12115035242499</v>
      </c>
      <c r="G24" s="2">
        <f t="shared" si="2"/>
        <v>-21.87388602630145</v>
      </c>
    </row>
    <row r="25" spans="2:7" ht="15">
      <c r="B25">
        <v>21</v>
      </c>
      <c r="C25" s="1">
        <v>90</v>
      </c>
      <c r="D25" s="1">
        <f t="shared" si="3"/>
        <v>89.62373370835763</v>
      </c>
      <c r="E25" s="1">
        <f t="shared" si="0"/>
        <v>67.74736587141945</v>
      </c>
      <c r="F25" s="2">
        <f t="shared" si="1"/>
        <v>8.497416644067357</v>
      </c>
      <c r="G25" s="2">
        <f t="shared" si="2"/>
        <v>22.250152317943815</v>
      </c>
    </row>
    <row r="26" spans="2:7" ht="15">
      <c r="B26">
        <v>22</v>
      </c>
      <c r="C26" s="1">
        <v>90</v>
      </c>
      <c r="D26" s="1">
        <f t="shared" si="3"/>
        <v>90.32420976142582</v>
      </c>
      <c r="E26" s="1">
        <f t="shared" si="0"/>
        <v>65.69799424243143</v>
      </c>
      <c r="F26" s="2">
        <f t="shared" si="1"/>
        <v>8.173206882641537</v>
      </c>
      <c r="G26" s="2">
        <f t="shared" si="2"/>
        <v>-22.574362079369635</v>
      </c>
    </row>
    <row r="27" spans="2:7" ht="15">
      <c r="B27">
        <v>23</v>
      </c>
      <c r="C27" s="1">
        <v>90</v>
      </c>
      <c r="D27" s="1">
        <f t="shared" si="3"/>
        <v>89.70939827272942</v>
      </c>
      <c r="E27" s="1">
        <f t="shared" si="0"/>
        <v>67.50882067436541</v>
      </c>
      <c r="F27" s="2">
        <f t="shared" si="1"/>
        <v>8.463808609912121</v>
      </c>
      <c r="G27" s="2">
        <f t="shared" si="2"/>
        <v>22.86496380664022</v>
      </c>
    </row>
    <row r="28" spans="2:7" ht="15">
      <c r="B28">
        <v>24</v>
      </c>
      <c r="C28" s="1">
        <v>90</v>
      </c>
      <c r="D28" s="1">
        <f t="shared" si="3"/>
        <v>90.2526462023096</v>
      </c>
      <c r="E28" s="1">
        <f t="shared" si="0"/>
        <v>65.91703241058582</v>
      </c>
      <c r="F28" s="2">
        <f t="shared" si="1"/>
        <v>8.211162407602515</v>
      </c>
      <c r="G28" s="2">
        <f t="shared" si="2"/>
        <v>-23.117610008949825</v>
      </c>
    </row>
    <row r="29" spans="2:7" ht="15">
      <c r="B29">
        <v>25</v>
      </c>
      <c r="C29" s="1">
        <v>90</v>
      </c>
      <c r="D29" s="1">
        <f t="shared" si="3"/>
        <v>89.77510972317573</v>
      </c>
      <c r="E29" s="1">
        <f t="shared" si="0"/>
        <v>67.3218859225021</v>
      </c>
      <c r="F29" s="2">
        <f t="shared" si="1"/>
        <v>8.436052684426784</v>
      </c>
      <c r="G29" s="2">
        <f t="shared" si="2"/>
        <v>23.342500285774094</v>
      </c>
    </row>
    <row r="30" spans="2:7" ht="15">
      <c r="B30">
        <v>26</v>
      </c>
      <c r="C30" s="1">
        <v>90</v>
      </c>
      <c r="D30" s="1">
        <f t="shared" si="3"/>
        <v>90.19656577675062</v>
      </c>
      <c r="E30" s="1">
        <f t="shared" si="0"/>
        <v>66.0858422618511</v>
      </c>
      <c r="F30" s="2">
        <f t="shared" si="1"/>
        <v>8.239486907676167</v>
      </c>
      <c r="G30" s="2">
        <f t="shared" si="2"/>
        <v>-23.53906606252471</v>
      </c>
    </row>
    <row r="31" spans="2:7" ht="15">
      <c r="B31">
        <v>27</v>
      </c>
      <c r="C31" s="1">
        <v>90</v>
      </c>
      <c r="D31" s="1">
        <f t="shared" si="3"/>
        <v>89.82575267855532</v>
      </c>
      <c r="E31" s="1">
        <f t="shared" si="0"/>
        <v>67.17596310113106</v>
      </c>
      <c r="F31" s="2">
        <f t="shared" si="1"/>
        <v>8.413734229120848</v>
      </c>
      <c r="G31" s="2">
        <f t="shared" si="2"/>
        <v>23.713313383969393</v>
      </c>
    </row>
    <row r="32" spans="2:7" ht="15">
      <c r="B32">
        <v>28</v>
      </c>
      <c r="C32" s="1">
        <v>90</v>
      </c>
      <c r="D32" s="1">
        <f t="shared" si="3"/>
        <v>90.15278893033931</v>
      </c>
      <c r="E32" s="1">
        <f t="shared" si="0"/>
        <v>66.21631273688445</v>
      </c>
      <c r="F32" s="2">
        <f t="shared" si="1"/>
        <v>8.260945298781536</v>
      </c>
      <c r="G32" s="2">
        <f t="shared" si="2"/>
        <v>-23.866102314308705</v>
      </c>
    </row>
    <row r="33" spans="2:7" ht="15">
      <c r="B33">
        <v>29</v>
      </c>
      <c r="C33" s="1">
        <v>90</v>
      </c>
      <c r="D33" s="1">
        <f t="shared" si="3"/>
        <v>89.86489382106532</v>
      </c>
      <c r="E33" s="1">
        <f t="shared" si="0"/>
        <v>67.06231531330178</v>
      </c>
      <c r="F33" s="2">
        <f t="shared" si="1"/>
        <v>8.396051477716213</v>
      </c>
      <c r="G33" s="2">
        <f t="shared" si="2"/>
        <v>24.001208493243382</v>
      </c>
    </row>
    <row r="34" spans="2:7" ht="15">
      <c r="B34">
        <v>30</v>
      </c>
      <c r="C34" s="1">
        <v>90</v>
      </c>
      <c r="D34" s="1">
        <f t="shared" si="3"/>
        <v>90.11869459399053</v>
      </c>
      <c r="E34" s="1">
        <f t="shared" si="0"/>
        <v>66.31732457947032</v>
      </c>
      <c r="F34" s="2">
        <f t="shared" si="1"/>
        <v>8.277356883725687</v>
      </c>
      <c r="G34" s="2">
        <f t="shared" si="2"/>
        <v>-24.119903087233908</v>
      </c>
    </row>
    <row r="35" spans="2:7" ht="15">
      <c r="B35">
        <v>31</v>
      </c>
      <c r="C35" s="1">
        <v>90</v>
      </c>
      <c r="D35" s="1">
        <f t="shared" si="3"/>
        <v>89.89519737384109</v>
      </c>
      <c r="E35" s="1">
        <f t="shared" si="0"/>
        <v>66.97392427208703</v>
      </c>
      <c r="F35" s="2">
        <f t="shared" si="1"/>
        <v>8.382159509884602</v>
      </c>
      <c r="G35" s="2">
        <f t="shared" si="2"/>
        <v>24.224705713392822</v>
      </c>
    </row>
    <row r="36" spans="2:7" ht="15">
      <c r="B36">
        <v>32</v>
      </c>
      <c r="C36" s="1">
        <v>90</v>
      </c>
      <c r="D36" s="1">
        <f t="shared" si="3"/>
        <v>90.09217728162609</v>
      </c>
      <c r="E36" s="1">
        <f t="shared" si="0"/>
        <v>66.39560989326483</v>
      </c>
      <c r="F36" s="2">
        <f t="shared" si="1"/>
        <v>8.28998222825851</v>
      </c>
      <c r="G36" s="2">
        <f t="shared" si="2"/>
        <v>-24.316882995018915</v>
      </c>
    </row>
    <row r="37" spans="2:7" ht="15">
      <c r="B37">
        <v>33</v>
      </c>
      <c r="C37" s="1">
        <v>90</v>
      </c>
      <c r="D37" s="1">
        <f t="shared" si="3"/>
        <v>89.91868296797944</v>
      </c>
      <c r="E37" s="1">
        <f t="shared" si="0"/>
        <v>66.90523258459928</v>
      </c>
      <c r="F37" s="2">
        <f t="shared" si="1"/>
        <v>8.371299260279073</v>
      </c>
      <c r="G37" s="2">
        <f t="shared" si="2"/>
        <v>24.39820002703948</v>
      </c>
    </row>
    <row r="38" spans="2:7" ht="15">
      <c r="B38">
        <v>34</v>
      </c>
      <c r="C38" s="1">
        <v>90</v>
      </c>
      <c r="D38" s="1">
        <f t="shared" si="3"/>
        <v>90.07156977537977</v>
      </c>
      <c r="E38" s="1">
        <f t="shared" si="0"/>
        <v>66.45631941903906</v>
      </c>
      <c r="F38" s="2">
        <f t="shared" si="1"/>
        <v>8.299729484899302</v>
      </c>
      <c r="G38" s="2">
        <f t="shared" si="2"/>
        <v>-24.46976980241925</v>
      </c>
    </row>
    <row r="39" spans="2:7" ht="15">
      <c r="B39">
        <v>35</v>
      </c>
      <c r="C39" s="1">
        <v>90</v>
      </c>
      <c r="D39" s="1">
        <f t="shared" si="3"/>
        <v>89.9368958257117</v>
      </c>
      <c r="E39" s="1">
        <f t="shared" si="0"/>
        <v>66.8518756669518</v>
      </c>
      <c r="F39" s="2">
        <f t="shared" si="1"/>
        <v>8.3628336591876</v>
      </c>
      <c r="G39" s="2">
        <f t="shared" si="2"/>
        <v>24.53287397670755</v>
      </c>
    </row>
    <row r="40" spans="2:7" ht="15">
      <c r="B40">
        <v>36</v>
      </c>
      <c r="C40" s="1">
        <v>90</v>
      </c>
      <c r="D40" s="1">
        <f t="shared" si="3"/>
        <v>90.05556270008552</v>
      </c>
      <c r="E40" s="1">
        <f t="shared" si="0"/>
        <v>66.50341651803313</v>
      </c>
      <c r="F40" s="2">
        <f t="shared" si="1"/>
        <v>8.307270959102084</v>
      </c>
      <c r="G40" s="2">
        <f t="shared" si="2"/>
        <v>-24.588436676793066</v>
      </c>
    </row>
    <row r="41" spans="2:7" ht="15">
      <c r="B41">
        <v>37</v>
      </c>
      <c r="C41" s="1">
        <v>90</v>
      </c>
      <c r="D41" s="1">
        <f t="shared" si="3"/>
        <v>89.95102495540992</v>
      </c>
      <c r="E41" s="1">
        <f t="shared" si="0"/>
        <v>66.81044209656449</v>
      </c>
      <c r="F41" s="2">
        <f t="shared" si="1"/>
        <v>8.356246003692164</v>
      </c>
      <c r="G41" s="2">
        <f t="shared" si="2"/>
        <v>24.637411721383145</v>
      </c>
    </row>
    <row r="42" spans="2:7" ht="15">
      <c r="B42">
        <v>38</v>
      </c>
      <c r="C42" s="1">
        <v>90</v>
      </c>
      <c r="D42" s="1">
        <f t="shared" si="3"/>
        <v>90.04313262896933</v>
      </c>
      <c r="E42" s="1">
        <f t="shared" si="0"/>
        <v>66.539961491507</v>
      </c>
      <c r="F42" s="2">
        <f t="shared" si="1"/>
        <v>8.313113374722832</v>
      </c>
      <c r="G42" s="2">
        <f t="shared" si="2"/>
        <v>-24.680544350352477</v>
      </c>
    </row>
    <row r="43" spans="2:7" ht="15">
      <c r="B43">
        <v>39</v>
      </c>
      <c r="C43" s="1">
        <v>90</v>
      </c>
      <c r="D43" s="1">
        <f t="shared" si="3"/>
        <v>89.96198844745209</v>
      </c>
      <c r="E43" s="1">
        <f t="shared" si="0"/>
        <v>66.77827295963732</v>
      </c>
      <c r="F43" s="2">
        <f t="shared" si="1"/>
        <v>8.351124927270746</v>
      </c>
      <c r="G43" s="2">
        <f t="shared" si="2"/>
        <v>24.71855590290039</v>
      </c>
    </row>
    <row r="44" spans="2:7" ht="15">
      <c r="B44">
        <v>40</v>
      </c>
      <c r="C44" s="1">
        <v>90</v>
      </c>
      <c r="D44" s="1">
        <f t="shared" si="3"/>
        <v>90.03348188789118</v>
      </c>
      <c r="E44" s="1">
        <f t="shared" si="0"/>
        <v>66.56832230297675</v>
      </c>
      <c r="F44" s="2">
        <f t="shared" si="1"/>
        <v>8.317643039379561</v>
      </c>
      <c r="G44" s="2">
        <f t="shared" si="2"/>
        <v>-24.752037790791576</v>
      </c>
    </row>
    <row r="45" spans="2:7" ht="15">
      <c r="B45">
        <v>41</v>
      </c>
      <c r="C45" s="1">
        <v>90</v>
      </c>
      <c r="D45" s="1">
        <f t="shared" si="3"/>
        <v>89.97049669089301</v>
      </c>
      <c r="E45" s="1">
        <f t="shared" si="0"/>
        <v>66.75329931518706</v>
      </c>
      <c r="F45" s="2">
        <f t="shared" si="1"/>
        <v>8.347146348486547</v>
      </c>
      <c r="G45" s="2">
        <f t="shared" si="2"/>
        <v>24.78154109989856</v>
      </c>
    </row>
    <row r="46" spans="2:7" ht="15">
      <c r="B46">
        <v>42</v>
      </c>
      <c r="C46" s="1">
        <v>90</v>
      </c>
      <c r="D46" s="1">
        <f t="shared" si="3"/>
        <v>90.02598979455611</v>
      </c>
      <c r="E46" s="1">
        <f t="shared" si="0"/>
        <v>66.59033351874865</v>
      </c>
      <c r="F46" s="2">
        <f t="shared" si="1"/>
        <v>8.321156553930436</v>
      </c>
      <c r="G46" s="2">
        <f t="shared" si="2"/>
        <v>-24.807530894454672</v>
      </c>
    </row>
    <row r="47" spans="2:7" ht="15">
      <c r="B47">
        <v>43</v>
      </c>
      <c r="C47" s="1">
        <v>90</v>
      </c>
      <c r="D47" s="1">
        <f t="shared" si="3"/>
        <v>89.97710005562459</v>
      </c>
      <c r="E47" s="1">
        <f t="shared" si="0"/>
        <v>66.73391288536251</v>
      </c>
      <c r="F47" s="2">
        <f t="shared" si="1"/>
        <v>8.344056498305847</v>
      </c>
      <c r="G47" s="2">
        <f t="shared" si="2"/>
        <v>24.830430838830083</v>
      </c>
    </row>
    <row r="48" spans="2:7" ht="15">
      <c r="B48">
        <v>44</v>
      </c>
      <c r="C48" s="1">
        <v>90</v>
      </c>
      <c r="D48" s="1">
        <f t="shared" si="3"/>
        <v>90.02017386560875</v>
      </c>
      <c r="E48" s="1">
        <f t="shared" si="0"/>
        <v>66.60741753417668</v>
      </c>
      <c r="F48" s="2">
        <f t="shared" si="1"/>
        <v>8.323882632697092</v>
      </c>
      <c r="G48" s="2">
        <f t="shared" si="2"/>
        <v>-24.850604704438837</v>
      </c>
    </row>
    <row r="49" spans="2:7" ht="15">
      <c r="B49">
        <v>45</v>
      </c>
      <c r="C49" s="1">
        <v>90</v>
      </c>
      <c r="D49" s="1">
        <f t="shared" si="3"/>
        <v>89.982225260253</v>
      </c>
      <c r="E49" s="1">
        <f t="shared" si="0"/>
        <v>66.71886422438217</v>
      </c>
      <c r="F49" s="2">
        <f t="shared" si="1"/>
        <v>8.34165737244409</v>
      </c>
      <c r="G49" s="2">
        <f t="shared" si="2"/>
        <v>24.868379444185834</v>
      </c>
    </row>
    <row r="50" spans="2:7" ht="15">
      <c r="B50">
        <v>46</v>
      </c>
      <c r="C50" s="1">
        <v>90</v>
      </c>
      <c r="D50" s="1">
        <f t="shared" si="3"/>
        <v>90.01565926731465</v>
      </c>
      <c r="E50" s="1">
        <f t="shared" si="0"/>
        <v>66.6206776756296</v>
      </c>
      <c r="F50" s="2">
        <f t="shared" si="1"/>
        <v>8.325998105129443</v>
      </c>
      <c r="G50" s="2">
        <f t="shared" si="2"/>
        <v>-24.88403871150048</v>
      </c>
    </row>
    <row r="51" spans="2:7" ht="15">
      <c r="B51">
        <v>47</v>
      </c>
      <c r="C51" s="1">
        <v>90</v>
      </c>
      <c r="D51" s="1">
        <f t="shared" si="3"/>
        <v>89.98620330268888</v>
      </c>
      <c r="E51" s="1">
        <f t="shared" si="0"/>
        <v>66.70718299950337</v>
      </c>
      <c r="F51" s="2">
        <f t="shared" si="1"/>
        <v>8.339794802440565</v>
      </c>
      <c r="G51" s="2">
        <f t="shared" si="2"/>
        <v>24.897835408811602</v>
      </c>
    </row>
    <row r="52" spans="2:7" ht="15">
      <c r="B52">
        <v>48</v>
      </c>
      <c r="C52" s="1">
        <v>90</v>
      </c>
      <c r="D52" s="1">
        <f t="shared" si="3"/>
        <v>90.01215489985101</v>
      </c>
      <c r="E52" s="1">
        <f t="shared" si="0"/>
        <v>66.63097000547708</v>
      </c>
      <c r="F52" s="2">
        <f t="shared" si="1"/>
        <v>8.327639902589553</v>
      </c>
      <c r="G52" s="2">
        <f t="shared" si="2"/>
        <v>-24.909990308662614</v>
      </c>
    </row>
    <row r="53" spans="2:7" ht="15">
      <c r="B53">
        <v>49</v>
      </c>
      <c r="C53" s="1">
        <v>90</v>
      </c>
      <c r="D53" s="1">
        <f t="shared" si="3"/>
        <v>89.98929100164312</v>
      </c>
      <c r="E53" s="1">
        <f t="shared" si="0"/>
        <v>66.69811579860661</v>
      </c>
      <c r="F53" s="2">
        <f t="shared" si="1"/>
        <v>8.338348900946428</v>
      </c>
      <c r="G53" s="2">
        <f t="shared" si="2"/>
        <v>24.92069930701949</v>
      </c>
    </row>
    <row r="54" spans="2:7" ht="15">
      <c r="B54">
        <v>50</v>
      </c>
      <c r="C54" s="1">
        <v>90</v>
      </c>
      <c r="D54" s="1">
        <f t="shared" si="3"/>
        <v>90.00943473958198</v>
      </c>
      <c r="E54" s="1">
        <f t="shared" si="0"/>
        <v>66.63895884356495</v>
      </c>
      <c r="F54" s="2">
        <f t="shared" si="1"/>
        <v>8.328914161364452</v>
      </c>
      <c r="G54" s="2">
        <f t="shared" si="2"/>
        <v>-24.930134046601466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K54"/>
  <sheetViews>
    <sheetView zoomScalePageLayoutView="0" workbookViewId="0" topLeftCell="A1">
      <selection activeCell="H6" sqref="H6:J6"/>
    </sheetView>
  </sheetViews>
  <sheetFormatPr defaultColWidth="11.421875" defaultRowHeight="15"/>
  <cols>
    <col min="10" max="10" width="14.8515625" style="0" bestFit="1" customWidth="1"/>
  </cols>
  <sheetData>
    <row r="3" spans="7:11" ht="15">
      <c r="G3" t="s">
        <v>3</v>
      </c>
      <c r="H3" t="s">
        <v>4</v>
      </c>
      <c r="I3" t="s">
        <v>5</v>
      </c>
      <c r="J3" t="s">
        <v>10</v>
      </c>
      <c r="K3">
        <f>10/3</f>
        <v>3.3333333333333335</v>
      </c>
    </row>
    <row r="4" spans="3:11" ht="15">
      <c r="C4" t="s">
        <v>0</v>
      </c>
      <c r="D4" t="s">
        <v>1</v>
      </c>
      <c r="E4" t="s">
        <v>2</v>
      </c>
      <c r="G4">
        <f>10/3</f>
        <v>3.3333333333333335</v>
      </c>
      <c r="H4">
        <v>0.3</v>
      </c>
      <c r="I4">
        <v>50</v>
      </c>
      <c r="J4" t="s">
        <v>11</v>
      </c>
      <c r="K4">
        <v>2</v>
      </c>
    </row>
    <row r="5" spans="2:5" ht="15">
      <c r="B5">
        <v>1</v>
      </c>
      <c r="C5" s="1">
        <v>85</v>
      </c>
      <c r="D5" s="1">
        <v>85</v>
      </c>
      <c r="E5" s="1">
        <f>$I$4+$G$4*(C5-D5)</f>
        <v>50</v>
      </c>
    </row>
    <row r="6" spans="2:10" ht="15">
      <c r="B6">
        <v>2</v>
      </c>
      <c r="C6" s="1">
        <v>85</v>
      </c>
      <c r="D6" s="1">
        <v>85</v>
      </c>
      <c r="E6" s="1">
        <f>$I$4+$G$4*(C6-D6)</f>
        <v>50</v>
      </c>
      <c r="H6" s="3" t="s">
        <v>13</v>
      </c>
      <c r="I6" s="3" t="s">
        <v>14</v>
      </c>
      <c r="J6" s="3" t="s">
        <v>15</v>
      </c>
    </row>
    <row r="7" spans="2:10" ht="15">
      <c r="B7">
        <v>3</v>
      </c>
      <c r="C7" s="1">
        <v>85</v>
      </c>
      <c r="D7" s="1">
        <f>D6+$H$4*(E6-E5)</f>
        <v>85</v>
      </c>
      <c r="E7" s="1">
        <f>$I$4+$G$4*(C7-D7)</f>
        <v>50</v>
      </c>
      <c r="G7" t="s">
        <v>3</v>
      </c>
      <c r="H7" s="1">
        <f>0.5*K3</f>
        <v>1.6666666666666667</v>
      </c>
      <c r="I7" s="1"/>
      <c r="J7" s="1"/>
    </row>
    <row r="8" spans="2:10" ht="15">
      <c r="B8">
        <v>4</v>
      </c>
      <c r="C8" s="1">
        <v>85</v>
      </c>
      <c r="D8" s="1">
        <f>D7+$H$4*(E7-E6)</f>
        <v>85</v>
      </c>
      <c r="E8" s="1">
        <f>$I$4+$G$4*(C8-D8)</f>
        <v>50</v>
      </c>
      <c r="G8" t="s">
        <v>6</v>
      </c>
      <c r="H8" s="1">
        <f>0.45*K3</f>
        <v>1.5</v>
      </c>
      <c r="I8" s="1">
        <f>1/(1.2*K4)</f>
        <v>0.4166666666666667</v>
      </c>
      <c r="J8" s="1"/>
    </row>
    <row r="9" spans="2:10" ht="15">
      <c r="B9">
        <v>5</v>
      </c>
      <c r="C9" s="1">
        <v>90</v>
      </c>
      <c r="D9" s="1">
        <f>D8+$H$4*(E8-E7)</f>
        <v>85</v>
      </c>
      <c r="E9" s="1">
        <f aca="true" t="shared" si="0" ref="E9:E54">$I$4+$G$4*(C9-D9)</f>
        <v>66.66666666666667</v>
      </c>
      <c r="G9" t="s">
        <v>12</v>
      </c>
      <c r="H9" s="1">
        <f>0.6*K3</f>
        <v>2</v>
      </c>
      <c r="I9" s="1">
        <f>0.5*K4</f>
        <v>1</v>
      </c>
      <c r="J9" s="1">
        <f>0.125*K4</f>
        <v>0.25</v>
      </c>
    </row>
    <row r="10" spans="2:5" ht="15">
      <c r="B10">
        <v>6</v>
      </c>
      <c r="C10" s="1">
        <v>90</v>
      </c>
      <c r="D10" s="1">
        <f>D9+$H$4*(E9-E8)</f>
        <v>90</v>
      </c>
      <c r="E10" s="1">
        <f t="shared" si="0"/>
        <v>50</v>
      </c>
    </row>
    <row r="11" spans="2:5" ht="15">
      <c r="B11">
        <v>7</v>
      </c>
      <c r="C11" s="1">
        <v>90</v>
      </c>
      <c r="D11" s="1">
        <f aca="true" t="shared" si="1" ref="D11:D54">D10+$H$4*(E10-E9)</f>
        <v>85</v>
      </c>
      <c r="E11" s="1">
        <f t="shared" si="0"/>
        <v>66.66666666666667</v>
      </c>
    </row>
    <row r="12" spans="2:5" ht="15">
      <c r="B12">
        <v>8</v>
      </c>
      <c r="C12" s="1">
        <v>90</v>
      </c>
      <c r="D12" s="1">
        <f t="shared" si="1"/>
        <v>90</v>
      </c>
      <c r="E12" s="1">
        <f t="shared" si="0"/>
        <v>50</v>
      </c>
    </row>
    <row r="13" spans="2:5" ht="15">
      <c r="B13">
        <v>9</v>
      </c>
      <c r="C13" s="1">
        <v>90</v>
      </c>
      <c r="D13" s="1">
        <f t="shared" si="1"/>
        <v>85</v>
      </c>
      <c r="E13" s="1">
        <f t="shared" si="0"/>
        <v>66.66666666666667</v>
      </c>
    </row>
    <row r="14" spans="2:5" ht="15">
      <c r="B14">
        <v>10</v>
      </c>
      <c r="C14" s="1">
        <v>90</v>
      </c>
      <c r="D14" s="1">
        <f t="shared" si="1"/>
        <v>90</v>
      </c>
      <c r="E14" s="1">
        <f t="shared" si="0"/>
        <v>50</v>
      </c>
    </row>
    <row r="15" spans="2:5" ht="15">
      <c r="B15">
        <v>11</v>
      </c>
      <c r="C15" s="1">
        <v>90</v>
      </c>
      <c r="D15" s="1">
        <f t="shared" si="1"/>
        <v>85</v>
      </c>
      <c r="E15" s="1">
        <f t="shared" si="0"/>
        <v>66.66666666666667</v>
      </c>
    </row>
    <row r="16" spans="2:5" ht="15">
      <c r="B16">
        <v>12</v>
      </c>
      <c r="C16" s="1">
        <v>90</v>
      </c>
      <c r="D16" s="1">
        <f t="shared" si="1"/>
        <v>90</v>
      </c>
      <c r="E16" s="1">
        <f t="shared" si="0"/>
        <v>50</v>
      </c>
    </row>
    <row r="17" spans="2:5" ht="15">
      <c r="B17">
        <v>13</v>
      </c>
      <c r="C17" s="1">
        <v>90</v>
      </c>
      <c r="D17" s="1">
        <f t="shared" si="1"/>
        <v>85</v>
      </c>
      <c r="E17" s="1">
        <f t="shared" si="0"/>
        <v>66.66666666666667</v>
      </c>
    </row>
    <row r="18" spans="2:5" ht="15">
      <c r="B18">
        <v>14</v>
      </c>
      <c r="C18" s="1">
        <v>90</v>
      </c>
      <c r="D18" s="1">
        <f t="shared" si="1"/>
        <v>90</v>
      </c>
      <c r="E18" s="1">
        <f t="shared" si="0"/>
        <v>50</v>
      </c>
    </row>
    <row r="19" spans="2:5" ht="15">
      <c r="B19">
        <v>15</v>
      </c>
      <c r="C19" s="1">
        <v>90</v>
      </c>
      <c r="D19" s="1">
        <f t="shared" si="1"/>
        <v>85</v>
      </c>
      <c r="E19" s="1">
        <f t="shared" si="0"/>
        <v>66.66666666666667</v>
      </c>
    </row>
    <row r="20" spans="2:5" ht="15">
      <c r="B20">
        <v>16</v>
      </c>
      <c r="C20" s="1">
        <v>90</v>
      </c>
      <c r="D20" s="1">
        <f t="shared" si="1"/>
        <v>90</v>
      </c>
      <c r="E20" s="1">
        <f t="shared" si="0"/>
        <v>50</v>
      </c>
    </row>
    <row r="21" spans="2:5" ht="15">
      <c r="B21">
        <v>17</v>
      </c>
      <c r="C21" s="1">
        <v>90</v>
      </c>
      <c r="D21" s="1">
        <f t="shared" si="1"/>
        <v>85</v>
      </c>
      <c r="E21" s="1">
        <f t="shared" si="0"/>
        <v>66.66666666666667</v>
      </c>
    </row>
    <row r="22" spans="2:5" ht="15">
      <c r="B22">
        <v>18</v>
      </c>
      <c r="C22" s="1">
        <v>90</v>
      </c>
      <c r="D22" s="1">
        <f t="shared" si="1"/>
        <v>90</v>
      </c>
      <c r="E22" s="1">
        <f t="shared" si="0"/>
        <v>50</v>
      </c>
    </row>
    <row r="23" spans="2:5" ht="15">
      <c r="B23">
        <v>19</v>
      </c>
      <c r="C23" s="1">
        <v>90</v>
      </c>
      <c r="D23" s="1">
        <f t="shared" si="1"/>
        <v>85</v>
      </c>
      <c r="E23" s="1">
        <f t="shared" si="0"/>
        <v>66.66666666666667</v>
      </c>
    </row>
    <row r="24" spans="2:5" ht="15">
      <c r="B24">
        <v>20</v>
      </c>
      <c r="C24" s="1">
        <v>90</v>
      </c>
      <c r="D24" s="1">
        <f t="shared" si="1"/>
        <v>90</v>
      </c>
      <c r="E24" s="1">
        <f t="shared" si="0"/>
        <v>50</v>
      </c>
    </row>
    <row r="25" spans="2:5" ht="15">
      <c r="B25">
        <v>21</v>
      </c>
      <c r="C25" s="1">
        <v>90</v>
      </c>
      <c r="D25" s="1">
        <f t="shared" si="1"/>
        <v>85</v>
      </c>
      <c r="E25" s="1">
        <f t="shared" si="0"/>
        <v>66.66666666666667</v>
      </c>
    </row>
    <row r="26" spans="2:5" ht="15">
      <c r="B26">
        <v>22</v>
      </c>
      <c r="C26" s="1">
        <v>90</v>
      </c>
      <c r="D26" s="1">
        <f t="shared" si="1"/>
        <v>90</v>
      </c>
      <c r="E26" s="1">
        <f t="shared" si="0"/>
        <v>50</v>
      </c>
    </row>
    <row r="27" spans="2:5" ht="15">
      <c r="B27">
        <v>23</v>
      </c>
      <c r="C27" s="1">
        <v>90</v>
      </c>
      <c r="D27" s="1">
        <f t="shared" si="1"/>
        <v>85</v>
      </c>
      <c r="E27" s="1">
        <f t="shared" si="0"/>
        <v>66.66666666666667</v>
      </c>
    </row>
    <row r="28" spans="2:5" ht="15">
      <c r="B28">
        <v>24</v>
      </c>
      <c r="C28" s="1">
        <v>90</v>
      </c>
      <c r="D28" s="1">
        <f t="shared" si="1"/>
        <v>90</v>
      </c>
      <c r="E28" s="1">
        <f t="shared" si="0"/>
        <v>50</v>
      </c>
    </row>
    <row r="29" spans="2:5" ht="15">
      <c r="B29">
        <v>25</v>
      </c>
      <c r="C29" s="1">
        <v>90</v>
      </c>
      <c r="D29" s="1">
        <f t="shared" si="1"/>
        <v>85</v>
      </c>
      <c r="E29" s="1">
        <f t="shared" si="0"/>
        <v>66.66666666666667</v>
      </c>
    </row>
    <row r="30" spans="2:5" ht="15">
      <c r="B30">
        <v>26</v>
      </c>
      <c r="C30" s="1">
        <v>90</v>
      </c>
      <c r="D30" s="1">
        <f t="shared" si="1"/>
        <v>90</v>
      </c>
      <c r="E30" s="1">
        <f t="shared" si="0"/>
        <v>50</v>
      </c>
    </row>
    <row r="31" spans="2:5" ht="15">
      <c r="B31">
        <v>27</v>
      </c>
      <c r="C31" s="1">
        <v>90</v>
      </c>
      <c r="D31" s="1">
        <f t="shared" si="1"/>
        <v>85</v>
      </c>
      <c r="E31" s="1">
        <f t="shared" si="0"/>
        <v>66.66666666666667</v>
      </c>
    </row>
    <row r="32" spans="2:5" ht="15">
      <c r="B32">
        <v>28</v>
      </c>
      <c r="C32" s="1">
        <v>90</v>
      </c>
      <c r="D32" s="1">
        <f t="shared" si="1"/>
        <v>90</v>
      </c>
      <c r="E32" s="1">
        <f t="shared" si="0"/>
        <v>50</v>
      </c>
    </row>
    <row r="33" spans="2:5" ht="15">
      <c r="B33">
        <v>29</v>
      </c>
      <c r="C33" s="1">
        <v>90</v>
      </c>
      <c r="D33" s="1">
        <f t="shared" si="1"/>
        <v>85</v>
      </c>
      <c r="E33" s="1">
        <f t="shared" si="0"/>
        <v>66.66666666666667</v>
      </c>
    </row>
    <row r="34" spans="2:5" ht="15">
      <c r="B34">
        <v>30</v>
      </c>
      <c r="C34" s="1">
        <v>90</v>
      </c>
      <c r="D34" s="1">
        <f t="shared" si="1"/>
        <v>90</v>
      </c>
      <c r="E34" s="1">
        <f t="shared" si="0"/>
        <v>50</v>
      </c>
    </row>
    <row r="35" spans="2:5" ht="15">
      <c r="B35">
        <v>31</v>
      </c>
      <c r="C35" s="1">
        <v>90</v>
      </c>
      <c r="D35" s="1">
        <f t="shared" si="1"/>
        <v>85</v>
      </c>
      <c r="E35" s="1">
        <f t="shared" si="0"/>
        <v>66.66666666666667</v>
      </c>
    </row>
    <row r="36" spans="2:5" ht="15">
      <c r="B36">
        <v>32</v>
      </c>
      <c r="C36" s="1">
        <v>90</v>
      </c>
      <c r="D36" s="1">
        <f t="shared" si="1"/>
        <v>90</v>
      </c>
      <c r="E36" s="1">
        <f t="shared" si="0"/>
        <v>50</v>
      </c>
    </row>
    <row r="37" spans="2:5" ht="15">
      <c r="B37">
        <v>33</v>
      </c>
      <c r="C37" s="1">
        <v>90</v>
      </c>
      <c r="D37" s="1">
        <f t="shared" si="1"/>
        <v>85</v>
      </c>
      <c r="E37" s="1">
        <f t="shared" si="0"/>
        <v>66.66666666666667</v>
      </c>
    </row>
    <row r="38" spans="2:5" ht="15">
      <c r="B38">
        <v>34</v>
      </c>
      <c r="C38" s="1">
        <v>90</v>
      </c>
      <c r="D38" s="1">
        <f t="shared" si="1"/>
        <v>90</v>
      </c>
      <c r="E38" s="1">
        <f t="shared" si="0"/>
        <v>50</v>
      </c>
    </row>
    <row r="39" spans="2:5" ht="15">
      <c r="B39">
        <v>35</v>
      </c>
      <c r="C39" s="1">
        <v>90</v>
      </c>
      <c r="D39" s="1">
        <f t="shared" si="1"/>
        <v>85</v>
      </c>
      <c r="E39" s="1">
        <f t="shared" si="0"/>
        <v>66.66666666666667</v>
      </c>
    </row>
    <row r="40" spans="2:5" ht="15">
      <c r="B40">
        <v>36</v>
      </c>
      <c r="C40" s="1">
        <v>90</v>
      </c>
      <c r="D40" s="1">
        <f t="shared" si="1"/>
        <v>90</v>
      </c>
      <c r="E40" s="1">
        <f t="shared" si="0"/>
        <v>50</v>
      </c>
    </row>
    <row r="41" spans="2:5" ht="15">
      <c r="B41">
        <v>37</v>
      </c>
      <c r="C41" s="1">
        <v>90</v>
      </c>
      <c r="D41" s="1">
        <f t="shared" si="1"/>
        <v>85</v>
      </c>
      <c r="E41" s="1">
        <f t="shared" si="0"/>
        <v>66.66666666666667</v>
      </c>
    </row>
    <row r="42" spans="2:5" ht="15">
      <c r="B42">
        <v>38</v>
      </c>
      <c r="C42" s="1">
        <v>90</v>
      </c>
      <c r="D42" s="1">
        <f t="shared" si="1"/>
        <v>90</v>
      </c>
      <c r="E42" s="1">
        <f t="shared" si="0"/>
        <v>50</v>
      </c>
    </row>
    <row r="43" spans="2:5" ht="15">
      <c r="B43">
        <v>39</v>
      </c>
      <c r="C43" s="1">
        <v>90</v>
      </c>
      <c r="D43" s="1">
        <f t="shared" si="1"/>
        <v>85</v>
      </c>
      <c r="E43" s="1">
        <f t="shared" si="0"/>
        <v>66.66666666666667</v>
      </c>
    </row>
    <row r="44" spans="2:5" ht="15">
      <c r="B44">
        <v>40</v>
      </c>
      <c r="C44" s="1">
        <v>90</v>
      </c>
      <c r="D44" s="1">
        <f t="shared" si="1"/>
        <v>90</v>
      </c>
      <c r="E44" s="1">
        <f t="shared" si="0"/>
        <v>50</v>
      </c>
    </row>
    <row r="45" spans="2:5" ht="15">
      <c r="B45">
        <v>41</v>
      </c>
      <c r="C45" s="1">
        <v>90</v>
      </c>
      <c r="D45" s="1">
        <f t="shared" si="1"/>
        <v>85</v>
      </c>
      <c r="E45" s="1">
        <f t="shared" si="0"/>
        <v>66.66666666666667</v>
      </c>
    </row>
    <row r="46" spans="2:5" ht="15">
      <c r="B46">
        <v>42</v>
      </c>
      <c r="C46" s="1">
        <v>90</v>
      </c>
      <c r="D46" s="1">
        <f t="shared" si="1"/>
        <v>90</v>
      </c>
      <c r="E46" s="1">
        <f t="shared" si="0"/>
        <v>50</v>
      </c>
    </row>
    <row r="47" spans="2:5" ht="15">
      <c r="B47">
        <v>43</v>
      </c>
      <c r="C47" s="1">
        <v>90</v>
      </c>
      <c r="D47" s="1">
        <f t="shared" si="1"/>
        <v>85</v>
      </c>
      <c r="E47" s="1">
        <f t="shared" si="0"/>
        <v>66.66666666666667</v>
      </c>
    </row>
    <row r="48" spans="2:5" ht="15">
      <c r="B48">
        <v>44</v>
      </c>
      <c r="C48" s="1">
        <v>90</v>
      </c>
      <c r="D48" s="1">
        <f t="shared" si="1"/>
        <v>90</v>
      </c>
      <c r="E48" s="1">
        <f t="shared" si="0"/>
        <v>50</v>
      </c>
    </row>
    <row r="49" spans="2:5" ht="15">
      <c r="B49">
        <v>45</v>
      </c>
      <c r="C49" s="1">
        <v>90</v>
      </c>
      <c r="D49" s="1">
        <f t="shared" si="1"/>
        <v>85</v>
      </c>
      <c r="E49" s="1">
        <f t="shared" si="0"/>
        <v>66.66666666666667</v>
      </c>
    </row>
    <row r="50" spans="2:5" ht="15">
      <c r="B50">
        <v>46</v>
      </c>
      <c r="C50" s="1">
        <v>90</v>
      </c>
      <c r="D50" s="1">
        <f t="shared" si="1"/>
        <v>90</v>
      </c>
      <c r="E50" s="1">
        <f t="shared" si="0"/>
        <v>50</v>
      </c>
    </row>
    <row r="51" spans="2:5" ht="15">
      <c r="B51">
        <v>47</v>
      </c>
      <c r="C51" s="1">
        <v>90</v>
      </c>
      <c r="D51" s="1">
        <f t="shared" si="1"/>
        <v>85</v>
      </c>
      <c r="E51" s="1">
        <f t="shared" si="0"/>
        <v>66.66666666666667</v>
      </c>
    </row>
    <row r="52" spans="2:5" ht="15">
      <c r="B52">
        <v>48</v>
      </c>
      <c r="C52" s="1">
        <v>90</v>
      </c>
      <c r="D52" s="1">
        <f t="shared" si="1"/>
        <v>90</v>
      </c>
      <c r="E52" s="1">
        <f t="shared" si="0"/>
        <v>50</v>
      </c>
    </row>
    <row r="53" spans="2:5" ht="15">
      <c r="B53">
        <v>49</v>
      </c>
      <c r="C53" s="1">
        <v>90</v>
      </c>
      <c r="D53" s="1">
        <f t="shared" si="1"/>
        <v>85</v>
      </c>
      <c r="E53" s="1">
        <f t="shared" si="0"/>
        <v>66.66666666666667</v>
      </c>
    </row>
    <row r="54" spans="2:5" ht="15">
      <c r="B54">
        <v>50</v>
      </c>
      <c r="C54" s="1">
        <v>90</v>
      </c>
      <c r="D54" s="1">
        <f t="shared" si="1"/>
        <v>90</v>
      </c>
      <c r="E54" s="1">
        <f t="shared" si="0"/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Rey Juan Carlos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JIglesias</dc:creator>
  <cp:keywords/>
  <dc:description/>
  <cp:lastModifiedBy>JIglesias</cp:lastModifiedBy>
  <dcterms:created xsi:type="dcterms:W3CDTF">2011-02-14T16:59:27Z</dcterms:created>
  <dcterms:modified xsi:type="dcterms:W3CDTF">2012-01-17T09:40:52Z</dcterms:modified>
  <cp:category/>
  <cp:version/>
  <cp:contentType/>
  <cp:contentStatus/>
</cp:coreProperties>
</file>